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ENSUS\census21\final formated tables household listing\listingtableforfinalcorrection\"/>
    </mc:Choice>
  </mc:AlternateContent>
  <xr:revisionPtr revIDLastSave="0" documentId="13_ncr:1_{EF074083-81FA-4719-B3A2-81A8AA343A5F}" xr6:coauthVersionLast="47" xr6:coauthVersionMax="47" xr10:uidLastSave="{00000000-0000-0000-0000-000000000000}"/>
  <bookViews>
    <workbookView xWindow="800" yWindow="720" windowWidth="24800" windowHeight="15280" xr2:uid="{00000000-000D-0000-FFFF-FFFF00000000}"/>
  </bookViews>
  <sheets>
    <sheet name="Sheet1 (2)" sheetId="3" r:id="rId1"/>
  </sheets>
  <externalReferences>
    <externalReference r:id="rId2"/>
  </externalReferences>
  <definedNames>
    <definedName name="_xlnm._FilterDatabase" localSheetId="0" hidden="1">'Sheet1 (2)'!$A$5:$H$11954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4" i="3" l="1"/>
  <c r="D1004" i="3"/>
  <c r="H1004" i="3" s="1"/>
  <c r="F1003" i="3"/>
  <c r="D1003" i="3"/>
  <c r="H1003" i="3" s="1"/>
  <c r="F1002" i="3"/>
  <c r="D1002" i="3"/>
  <c r="H1002" i="3" s="1"/>
  <c r="F1001" i="3"/>
  <c r="D1001" i="3"/>
  <c r="H1001" i="3" s="1"/>
  <c r="F1000" i="3"/>
  <c r="D1000" i="3"/>
  <c r="H1000" i="3" s="1"/>
  <c r="F999" i="3"/>
  <c r="D999" i="3"/>
  <c r="H999" i="3" s="1"/>
  <c r="F998" i="3"/>
  <c r="D998" i="3"/>
  <c r="H998" i="3" s="1"/>
  <c r="F997" i="3"/>
  <c r="D997" i="3"/>
  <c r="F996" i="3"/>
  <c r="D996" i="3"/>
  <c r="H996" i="3" s="1"/>
  <c r="F994" i="3"/>
  <c r="F992" i="3"/>
  <c r="D992" i="3"/>
  <c r="H992" i="3" s="1"/>
  <c r="F991" i="3"/>
  <c r="D991" i="3"/>
  <c r="H991" i="3" s="1"/>
  <c r="F990" i="3"/>
  <c r="D990" i="3"/>
  <c r="H990" i="3" s="1"/>
  <c r="F989" i="3"/>
  <c r="D989" i="3"/>
  <c r="H989" i="3" s="1"/>
  <c r="F988" i="3"/>
  <c r="D988" i="3"/>
  <c r="H988" i="3" s="1"/>
  <c r="F987" i="3"/>
  <c r="D987" i="3"/>
  <c r="H987" i="3" s="1"/>
  <c r="F986" i="3"/>
  <c r="D986" i="3"/>
  <c r="H986" i="3" s="1"/>
  <c r="F985" i="3"/>
  <c r="D985" i="3"/>
  <c r="H985" i="3" s="1"/>
  <c r="F984" i="3"/>
  <c r="D984" i="3"/>
  <c r="H984" i="3" s="1"/>
  <c r="F983" i="3"/>
  <c r="D983" i="3"/>
  <c r="H983" i="3" s="1"/>
  <c r="F982" i="3"/>
  <c r="D982" i="3"/>
  <c r="H982" i="3" s="1"/>
  <c r="F981" i="3"/>
  <c r="D981" i="3"/>
  <c r="H981" i="3" s="1"/>
  <c r="F980" i="3"/>
  <c r="D980" i="3"/>
  <c r="H980" i="3" s="1"/>
  <c r="F978" i="3"/>
  <c r="F976" i="3"/>
  <c r="D976" i="3"/>
  <c r="H976" i="3" s="1"/>
  <c r="F975" i="3"/>
  <c r="D975" i="3"/>
  <c r="H975" i="3" s="1"/>
  <c r="F974" i="3"/>
  <c r="D974" i="3"/>
  <c r="H974" i="3" s="1"/>
  <c r="F973" i="3"/>
  <c r="D973" i="3"/>
  <c r="H973" i="3" s="1"/>
  <c r="F972" i="3"/>
  <c r="D972" i="3"/>
  <c r="H972" i="3" s="1"/>
  <c r="F971" i="3"/>
  <c r="D971" i="3"/>
  <c r="H971" i="3" s="1"/>
  <c r="F970" i="3"/>
  <c r="D970" i="3"/>
  <c r="H970" i="3" s="1"/>
  <c r="F969" i="3"/>
  <c r="D969" i="3"/>
  <c r="H969" i="3" s="1"/>
  <c r="F968" i="3"/>
  <c r="D968" i="3"/>
  <c r="H968" i="3" s="1"/>
  <c r="F967" i="3"/>
  <c r="D967" i="3"/>
  <c r="F965" i="3"/>
  <c r="F963" i="3"/>
  <c r="D963" i="3"/>
  <c r="H963" i="3" s="1"/>
  <c r="F962" i="3"/>
  <c r="D962" i="3"/>
  <c r="H962" i="3" s="1"/>
  <c r="F961" i="3"/>
  <c r="D961" i="3"/>
  <c r="H961" i="3" s="1"/>
  <c r="F960" i="3"/>
  <c r="D960" i="3"/>
  <c r="H960" i="3" s="1"/>
  <c r="F959" i="3"/>
  <c r="D959" i="3"/>
  <c r="H959" i="3" s="1"/>
  <c r="F958" i="3"/>
  <c r="D958" i="3"/>
  <c r="H958" i="3" s="1"/>
  <c r="F957" i="3"/>
  <c r="D957" i="3"/>
  <c r="H957" i="3" s="1"/>
  <c r="F956" i="3"/>
  <c r="D956" i="3"/>
  <c r="H956" i="3" s="1"/>
  <c r="F955" i="3"/>
  <c r="D955" i="3"/>
  <c r="H955" i="3" s="1"/>
  <c r="F953" i="3"/>
  <c r="F951" i="3"/>
  <c r="D951" i="3"/>
  <c r="H951" i="3" s="1"/>
  <c r="F950" i="3"/>
  <c r="D950" i="3"/>
  <c r="H950" i="3" s="1"/>
  <c r="F949" i="3"/>
  <c r="D949" i="3"/>
  <c r="H949" i="3" s="1"/>
  <c r="F948" i="3"/>
  <c r="D948" i="3"/>
  <c r="H948" i="3" s="1"/>
  <c r="F947" i="3"/>
  <c r="D947" i="3"/>
  <c r="H947" i="3" s="1"/>
  <c r="F946" i="3"/>
  <c r="D946" i="3"/>
  <c r="H946" i="3" s="1"/>
  <c r="F945" i="3"/>
  <c r="D945" i="3"/>
  <c r="H945" i="3" s="1"/>
  <c r="F943" i="3"/>
  <c r="F941" i="3"/>
  <c r="D941" i="3"/>
  <c r="H941" i="3" s="1"/>
  <c r="F940" i="3"/>
  <c r="D940" i="3"/>
  <c r="H940" i="3" s="1"/>
  <c r="F939" i="3"/>
  <c r="D939" i="3"/>
  <c r="H939" i="3" s="1"/>
  <c r="F938" i="3"/>
  <c r="D938" i="3"/>
  <c r="H938" i="3" s="1"/>
  <c r="F937" i="3"/>
  <c r="D937" i="3"/>
  <c r="H937" i="3" s="1"/>
  <c r="F936" i="3"/>
  <c r="D936" i="3"/>
  <c r="H936" i="3" s="1"/>
  <c r="F935" i="3"/>
  <c r="D935" i="3"/>
  <c r="H935" i="3" s="1"/>
  <c r="F934" i="3"/>
  <c r="D934" i="3"/>
  <c r="H934" i="3" s="1"/>
  <c r="F933" i="3"/>
  <c r="D933" i="3"/>
  <c r="F932" i="3"/>
  <c r="D932" i="3"/>
  <c r="H932" i="3" s="1"/>
  <c r="F930" i="3"/>
  <c r="F928" i="3"/>
  <c r="D928" i="3"/>
  <c r="H928" i="3" s="1"/>
  <c r="F927" i="3"/>
  <c r="D927" i="3"/>
  <c r="H927" i="3" s="1"/>
  <c r="F926" i="3"/>
  <c r="D926" i="3"/>
  <c r="H926" i="3" s="1"/>
  <c r="F925" i="3"/>
  <c r="D925" i="3"/>
  <c r="H925" i="3" s="1"/>
  <c r="F924" i="3"/>
  <c r="D924" i="3"/>
  <c r="H924" i="3" s="1"/>
  <c r="F923" i="3"/>
  <c r="D923" i="3"/>
  <c r="H923" i="3" s="1"/>
  <c r="F922" i="3"/>
  <c r="D922" i="3"/>
  <c r="H922" i="3" s="1"/>
  <c r="F921" i="3"/>
  <c r="D921" i="3"/>
  <c r="F920" i="3"/>
  <c r="D920" i="3"/>
  <c r="H920" i="3" s="1"/>
  <c r="F918" i="3"/>
  <c r="F916" i="3"/>
  <c r="D916" i="3"/>
  <c r="H916" i="3" s="1"/>
  <c r="F915" i="3"/>
  <c r="D915" i="3"/>
  <c r="H915" i="3" s="1"/>
  <c r="F914" i="3"/>
  <c r="D914" i="3"/>
  <c r="H914" i="3" s="1"/>
  <c r="F913" i="3"/>
  <c r="D913" i="3"/>
  <c r="H913" i="3" s="1"/>
  <c r="F912" i="3"/>
  <c r="D912" i="3"/>
  <c r="H912" i="3" s="1"/>
  <c r="F911" i="3"/>
  <c r="D911" i="3"/>
  <c r="H911" i="3" s="1"/>
  <c r="F910" i="3"/>
  <c r="D910" i="3"/>
  <c r="H910" i="3" s="1"/>
  <c r="F909" i="3"/>
  <c r="D909" i="3"/>
  <c r="H909" i="3" s="1"/>
  <c r="F908" i="3"/>
  <c r="D908" i="3"/>
  <c r="H908" i="3" s="1"/>
  <c r="F907" i="3"/>
  <c r="D907" i="3"/>
  <c r="H907" i="3" s="1"/>
  <c r="F906" i="3"/>
  <c r="D906" i="3"/>
  <c r="H906" i="3" s="1"/>
  <c r="F905" i="3"/>
  <c r="D905" i="3"/>
  <c r="F903" i="3"/>
  <c r="F901" i="3"/>
  <c r="D901" i="3"/>
  <c r="H901" i="3" s="1"/>
  <c r="F900" i="3"/>
  <c r="D900" i="3"/>
  <c r="H900" i="3" s="1"/>
  <c r="F899" i="3"/>
  <c r="D899" i="3"/>
  <c r="H899" i="3" s="1"/>
  <c r="F898" i="3"/>
  <c r="D898" i="3"/>
  <c r="H898" i="3" s="1"/>
  <c r="F897" i="3"/>
  <c r="D897" i="3"/>
  <c r="H897" i="3" s="1"/>
  <c r="F896" i="3"/>
  <c r="D896" i="3"/>
  <c r="H896" i="3" s="1"/>
  <c r="F895" i="3"/>
  <c r="D895" i="3"/>
  <c r="H895" i="3" s="1"/>
  <c r="F894" i="3"/>
  <c r="D894" i="3"/>
  <c r="H894" i="3" s="1"/>
  <c r="F893" i="3"/>
  <c r="D893" i="3"/>
  <c r="F891" i="3"/>
  <c r="F889" i="3"/>
  <c r="F887" i="3"/>
  <c r="D887" i="3"/>
  <c r="H887" i="3" s="1"/>
  <c r="F886" i="3"/>
  <c r="D886" i="3"/>
  <c r="H886" i="3" s="1"/>
  <c r="F885" i="3"/>
  <c r="D885" i="3"/>
  <c r="H885" i="3" s="1"/>
  <c r="F884" i="3"/>
  <c r="D884" i="3"/>
  <c r="H884" i="3" s="1"/>
  <c r="F883" i="3"/>
  <c r="D883" i="3"/>
  <c r="H883" i="3" s="1"/>
  <c r="F882" i="3"/>
  <c r="D882" i="3"/>
  <c r="H882" i="3" s="1"/>
  <c r="F881" i="3"/>
  <c r="D881" i="3"/>
  <c r="H881" i="3" s="1"/>
  <c r="F880" i="3"/>
  <c r="D880" i="3"/>
  <c r="H880" i="3" s="1"/>
  <c r="F879" i="3"/>
  <c r="D879" i="3"/>
  <c r="H879" i="3" s="1"/>
  <c r="F877" i="3"/>
  <c r="F875" i="3"/>
  <c r="D875" i="3"/>
  <c r="H875" i="3" s="1"/>
  <c r="F874" i="3"/>
  <c r="D874" i="3"/>
  <c r="H874" i="3" s="1"/>
  <c r="F873" i="3"/>
  <c r="D873" i="3"/>
  <c r="H873" i="3" s="1"/>
  <c r="F872" i="3"/>
  <c r="D872" i="3"/>
  <c r="H872" i="3" s="1"/>
  <c r="F871" i="3"/>
  <c r="D871" i="3"/>
  <c r="H871" i="3" s="1"/>
  <c r="F870" i="3"/>
  <c r="D870" i="3"/>
  <c r="H870" i="3" s="1"/>
  <c r="F869" i="3"/>
  <c r="D869" i="3"/>
  <c r="H869" i="3" s="1"/>
  <c r="F868" i="3"/>
  <c r="D868" i="3"/>
  <c r="H868" i="3" s="1"/>
  <c r="F867" i="3"/>
  <c r="D867" i="3"/>
  <c r="H867" i="3" s="1"/>
  <c r="F866" i="3"/>
  <c r="D866" i="3"/>
  <c r="H866" i="3" s="1"/>
  <c r="F864" i="3"/>
  <c r="F862" i="3"/>
  <c r="D862" i="3"/>
  <c r="H862" i="3" s="1"/>
  <c r="F861" i="3"/>
  <c r="D861" i="3"/>
  <c r="H861" i="3" s="1"/>
  <c r="F860" i="3"/>
  <c r="D860" i="3"/>
  <c r="F859" i="3"/>
  <c r="D859" i="3"/>
  <c r="H859" i="3" s="1"/>
  <c r="F858" i="3"/>
  <c r="D858" i="3"/>
  <c r="H858" i="3" s="1"/>
  <c r="F857" i="3"/>
  <c r="D857" i="3"/>
  <c r="H857" i="3" s="1"/>
  <c r="F855" i="3"/>
  <c r="F853" i="3"/>
  <c r="D853" i="3"/>
  <c r="H853" i="3" s="1"/>
  <c r="F852" i="3"/>
  <c r="D852" i="3"/>
  <c r="F851" i="3"/>
  <c r="D851" i="3"/>
  <c r="H851" i="3" s="1"/>
  <c r="F850" i="3"/>
  <c r="D850" i="3"/>
  <c r="H850" i="3" s="1"/>
  <c r="F849" i="3"/>
  <c r="D849" i="3"/>
  <c r="H849" i="3" s="1"/>
  <c r="F848" i="3"/>
  <c r="D848" i="3"/>
  <c r="H848" i="3" s="1"/>
  <c r="F847" i="3"/>
  <c r="D847" i="3"/>
  <c r="H847" i="3" s="1"/>
  <c r="F845" i="3"/>
  <c r="F843" i="3"/>
  <c r="D843" i="3"/>
  <c r="H843" i="3" s="1"/>
  <c r="F842" i="3"/>
  <c r="D842" i="3"/>
  <c r="H842" i="3" s="1"/>
  <c r="F841" i="3"/>
  <c r="D841" i="3"/>
  <c r="H841" i="3" s="1"/>
  <c r="F840" i="3"/>
  <c r="D840" i="3"/>
  <c r="H840" i="3" s="1"/>
  <c r="F839" i="3"/>
  <c r="D839" i="3"/>
  <c r="H839" i="3" s="1"/>
  <c r="F838" i="3"/>
  <c r="D838" i="3"/>
  <c r="H838" i="3" s="1"/>
  <c r="F837" i="3"/>
  <c r="D837" i="3"/>
  <c r="H837" i="3" s="1"/>
  <c r="F836" i="3"/>
  <c r="D836" i="3"/>
  <c r="H836" i="3" s="1"/>
  <c r="F835" i="3"/>
  <c r="D835" i="3"/>
  <c r="H835" i="3" s="1"/>
  <c r="F834" i="3"/>
  <c r="D834" i="3"/>
  <c r="F833" i="3"/>
  <c r="D833" i="3"/>
  <c r="H833" i="3" s="1"/>
  <c r="F831" i="3"/>
  <c r="F829" i="3"/>
  <c r="D829" i="3"/>
  <c r="H829" i="3" s="1"/>
  <c r="F828" i="3"/>
  <c r="D828" i="3"/>
  <c r="H828" i="3" s="1"/>
  <c r="F827" i="3"/>
  <c r="D827" i="3"/>
  <c r="H827" i="3" s="1"/>
  <c r="F826" i="3"/>
  <c r="D826" i="3"/>
  <c r="H826" i="3" s="1"/>
  <c r="F825" i="3"/>
  <c r="D825" i="3"/>
  <c r="H825" i="3" s="1"/>
  <c r="F824" i="3"/>
  <c r="D824" i="3"/>
  <c r="H824" i="3" s="1"/>
  <c r="F823" i="3"/>
  <c r="D823" i="3"/>
  <c r="H823" i="3" s="1"/>
  <c r="F822" i="3"/>
  <c r="D822" i="3"/>
  <c r="H822" i="3" s="1"/>
  <c r="F821" i="3"/>
  <c r="D821" i="3"/>
  <c r="H821" i="3" s="1"/>
  <c r="F819" i="3"/>
  <c r="F817" i="3"/>
  <c r="D817" i="3"/>
  <c r="H817" i="3" s="1"/>
  <c r="F816" i="3"/>
  <c r="D816" i="3"/>
  <c r="H816" i="3" s="1"/>
  <c r="F815" i="3"/>
  <c r="D815" i="3"/>
  <c r="H815" i="3" s="1"/>
  <c r="F814" i="3"/>
  <c r="D814" i="3"/>
  <c r="H814" i="3" s="1"/>
  <c r="F813" i="3"/>
  <c r="D813" i="3"/>
  <c r="H813" i="3" s="1"/>
  <c r="F812" i="3"/>
  <c r="D812" i="3"/>
  <c r="H812" i="3" s="1"/>
  <c r="F811" i="3"/>
  <c r="D811" i="3"/>
  <c r="H811" i="3" s="1"/>
  <c r="F810" i="3"/>
  <c r="D810" i="3"/>
  <c r="F808" i="3"/>
  <c r="F806" i="3"/>
  <c r="D806" i="3"/>
  <c r="H806" i="3" s="1"/>
  <c r="F805" i="3"/>
  <c r="D805" i="3"/>
  <c r="H805" i="3" s="1"/>
  <c r="F804" i="3"/>
  <c r="D804" i="3"/>
  <c r="H804" i="3" s="1"/>
  <c r="F803" i="3"/>
  <c r="D803" i="3"/>
  <c r="H803" i="3" s="1"/>
  <c r="F802" i="3"/>
  <c r="D802" i="3"/>
  <c r="H802" i="3" s="1"/>
  <c r="F801" i="3"/>
  <c r="D801" i="3"/>
  <c r="H801" i="3" s="1"/>
  <c r="F800" i="3"/>
  <c r="D800" i="3"/>
  <c r="H800" i="3" s="1"/>
  <c r="F798" i="3"/>
  <c r="D798" i="3"/>
  <c r="H798" i="3" s="1"/>
  <c r="F796" i="3"/>
  <c r="D796" i="3"/>
  <c r="H796" i="3" s="1"/>
  <c r="F795" i="3"/>
  <c r="D795" i="3"/>
  <c r="H795" i="3" s="1"/>
  <c r="F794" i="3"/>
  <c r="D794" i="3"/>
  <c r="F793" i="3"/>
  <c r="D793" i="3"/>
  <c r="H793" i="3" s="1"/>
  <c r="F791" i="3"/>
  <c r="F789" i="3"/>
  <c r="D789" i="3"/>
  <c r="H789" i="3" s="1"/>
  <c r="F788" i="3"/>
  <c r="D788" i="3"/>
  <c r="H788" i="3" s="1"/>
  <c r="F787" i="3"/>
  <c r="D787" i="3"/>
  <c r="H787" i="3" s="1"/>
  <c r="F786" i="3"/>
  <c r="D786" i="3"/>
  <c r="H786" i="3" s="1"/>
  <c r="F785" i="3"/>
  <c r="D785" i="3"/>
  <c r="H785" i="3" s="1"/>
  <c r="F784" i="3"/>
  <c r="D784" i="3"/>
  <c r="H784" i="3" s="1"/>
  <c r="F783" i="3"/>
  <c r="D783" i="3"/>
  <c r="H783" i="3" s="1"/>
  <c r="F782" i="3"/>
  <c r="D782" i="3"/>
  <c r="F780" i="3"/>
  <c r="F778" i="3"/>
  <c r="F776" i="3"/>
  <c r="D776" i="3"/>
  <c r="H776" i="3" s="1"/>
  <c r="F775" i="3"/>
  <c r="D775" i="3"/>
  <c r="H775" i="3" s="1"/>
  <c r="F774" i="3"/>
  <c r="D774" i="3"/>
  <c r="H774" i="3" s="1"/>
  <c r="F773" i="3"/>
  <c r="D773" i="3"/>
  <c r="H773" i="3" s="1"/>
  <c r="F772" i="3"/>
  <c r="D772" i="3"/>
  <c r="H772" i="3" s="1"/>
  <c r="F771" i="3"/>
  <c r="D771" i="3"/>
  <c r="H771" i="3" s="1"/>
  <c r="F770" i="3"/>
  <c r="D770" i="3"/>
  <c r="H770" i="3" s="1"/>
  <c r="F769" i="3"/>
  <c r="D769" i="3"/>
  <c r="H769" i="3" s="1"/>
  <c r="F767" i="3"/>
  <c r="F765" i="3"/>
  <c r="D765" i="3"/>
  <c r="H765" i="3" s="1"/>
  <c r="F764" i="3"/>
  <c r="D764" i="3"/>
  <c r="H764" i="3" s="1"/>
  <c r="F763" i="3"/>
  <c r="D763" i="3"/>
  <c r="F762" i="3"/>
  <c r="D762" i="3"/>
  <c r="H762" i="3" s="1"/>
  <c r="F761" i="3"/>
  <c r="D761" i="3"/>
  <c r="H761" i="3" s="1"/>
  <c r="F760" i="3"/>
  <c r="D760" i="3"/>
  <c r="H760" i="3" s="1"/>
  <c r="F759" i="3"/>
  <c r="D759" i="3"/>
  <c r="H759" i="3" s="1"/>
  <c r="F758" i="3"/>
  <c r="D758" i="3"/>
  <c r="H758" i="3" s="1"/>
  <c r="F756" i="3"/>
  <c r="F754" i="3"/>
  <c r="D754" i="3"/>
  <c r="H754" i="3" s="1"/>
  <c r="F753" i="3"/>
  <c r="D753" i="3"/>
  <c r="H753" i="3" s="1"/>
  <c r="F752" i="3"/>
  <c r="D752" i="3"/>
  <c r="H752" i="3" s="1"/>
  <c r="F751" i="3"/>
  <c r="D751" i="3"/>
  <c r="H751" i="3" s="1"/>
  <c r="F750" i="3"/>
  <c r="D750" i="3"/>
  <c r="H750" i="3" s="1"/>
  <c r="F749" i="3"/>
  <c r="D749" i="3"/>
  <c r="H749" i="3" s="1"/>
  <c r="F748" i="3"/>
  <c r="D748" i="3"/>
  <c r="H748" i="3" s="1"/>
  <c r="F747" i="3"/>
  <c r="D747" i="3"/>
  <c r="H747" i="3" s="1"/>
  <c r="F746" i="3"/>
  <c r="D746" i="3"/>
  <c r="H746" i="3" s="1"/>
  <c r="F745" i="3"/>
  <c r="D745" i="3"/>
  <c r="F743" i="3"/>
  <c r="F741" i="3"/>
  <c r="D741" i="3"/>
  <c r="H741" i="3" s="1"/>
  <c r="F740" i="3"/>
  <c r="D740" i="3"/>
  <c r="H740" i="3" s="1"/>
  <c r="F739" i="3"/>
  <c r="D739" i="3"/>
  <c r="H739" i="3" s="1"/>
  <c r="F738" i="3"/>
  <c r="D738" i="3"/>
  <c r="H738" i="3" s="1"/>
  <c r="F737" i="3"/>
  <c r="D737" i="3"/>
  <c r="H737" i="3" s="1"/>
  <c r="F736" i="3"/>
  <c r="D736" i="3"/>
  <c r="H736" i="3" s="1"/>
  <c r="F735" i="3"/>
  <c r="D735" i="3"/>
  <c r="H735" i="3" s="1"/>
  <c r="F734" i="3"/>
  <c r="D734" i="3"/>
  <c r="H734" i="3" s="1"/>
  <c r="F733" i="3"/>
  <c r="D733" i="3"/>
  <c r="H733" i="3" s="1"/>
  <c r="F732" i="3"/>
  <c r="D732" i="3"/>
  <c r="H732" i="3" s="1"/>
  <c r="F730" i="3"/>
  <c r="F728" i="3"/>
  <c r="D728" i="3"/>
  <c r="H728" i="3" s="1"/>
  <c r="F727" i="3"/>
  <c r="D727" i="3"/>
  <c r="H727" i="3" s="1"/>
  <c r="F726" i="3"/>
  <c r="D726" i="3"/>
  <c r="H726" i="3" s="1"/>
  <c r="F725" i="3"/>
  <c r="D725" i="3"/>
  <c r="H725" i="3" s="1"/>
  <c r="F724" i="3"/>
  <c r="D724" i="3"/>
  <c r="H724" i="3" s="1"/>
  <c r="F723" i="3"/>
  <c r="D723" i="3"/>
  <c r="H723" i="3" s="1"/>
  <c r="F722" i="3"/>
  <c r="D722" i="3"/>
  <c r="H722" i="3" s="1"/>
  <c r="F721" i="3"/>
  <c r="D721" i="3"/>
  <c r="H721" i="3" s="1"/>
  <c r="F720" i="3"/>
  <c r="D720" i="3"/>
  <c r="H720" i="3" s="1"/>
  <c r="F719" i="3"/>
  <c r="D719" i="3"/>
  <c r="H719" i="3" s="1"/>
  <c r="F718" i="3"/>
  <c r="D718" i="3"/>
  <c r="H718" i="3" s="1"/>
  <c r="F717" i="3"/>
  <c r="D717" i="3"/>
  <c r="H717" i="3" s="1"/>
  <c r="F716" i="3"/>
  <c r="D716" i="3"/>
  <c r="H716" i="3" s="1"/>
  <c r="F715" i="3"/>
  <c r="D715" i="3"/>
  <c r="H715" i="3" s="1"/>
  <c r="F714" i="3"/>
  <c r="D714" i="3"/>
  <c r="H714" i="3" s="1"/>
  <c r="F713" i="3"/>
  <c r="D713" i="3"/>
  <c r="H713" i="3" s="1"/>
  <c r="F711" i="3"/>
  <c r="F709" i="3"/>
  <c r="D709" i="3"/>
  <c r="H709" i="3" s="1"/>
  <c r="F708" i="3"/>
  <c r="D708" i="3"/>
  <c r="H708" i="3" s="1"/>
  <c r="F707" i="3"/>
  <c r="D707" i="3"/>
  <c r="H707" i="3" s="1"/>
  <c r="F706" i="3"/>
  <c r="D706" i="3"/>
  <c r="H706" i="3" s="1"/>
  <c r="F705" i="3"/>
  <c r="D705" i="3"/>
  <c r="H705" i="3" s="1"/>
  <c r="F704" i="3"/>
  <c r="D704" i="3"/>
  <c r="H704" i="3" s="1"/>
  <c r="F703" i="3"/>
  <c r="D703" i="3"/>
  <c r="H703" i="3" s="1"/>
  <c r="F701" i="3"/>
  <c r="F699" i="3"/>
  <c r="D699" i="3"/>
  <c r="F698" i="3"/>
  <c r="D698" i="3"/>
  <c r="H698" i="3" s="1"/>
  <c r="F697" i="3"/>
  <c r="D697" i="3"/>
  <c r="H697" i="3" s="1"/>
  <c r="F696" i="3"/>
  <c r="D696" i="3"/>
  <c r="H696" i="3" s="1"/>
  <c r="F695" i="3"/>
  <c r="D695" i="3"/>
  <c r="H695" i="3" s="1"/>
  <c r="F694" i="3"/>
  <c r="D694" i="3"/>
  <c r="H694" i="3" s="1"/>
  <c r="F693" i="3"/>
  <c r="D693" i="3"/>
  <c r="H693" i="3" s="1"/>
  <c r="F692" i="3"/>
  <c r="D692" i="3"/>
  <c r="H692" i="3" s="1"/>
  <c r="F691" i="3"/>
  <c r="D691" i="3"/>
  <c r="H691" i="3" s="1"/>
  <c r="F690" i="3"/>
  <c r="D690" i="3"/>
  <c r="H690" i="3" s="1"/>
  <c r="F688" i="3"/>
  <c r="F686" i="3"/>
  <c r="D686" i="3"/>
  <c r="H686" i="3" s="1"/>
  <c r="F685" i="3"/>
  <c r="D685" i="3"/>
  <c r="H685" i="3" s="1"/>
  <c r="F684" i="3"/>
  <c r="D684" i="3"/>
  <c r="H684" i="3" s="1"/>
  <c r="F683" i="3"/>
  <c r="D683" i="3"/>
  <c r="H683" i="3" s="1"/>
  <c r="F682" i="3"/>
  <c r="D682" i="3"/>
  <c r="H682" i="3" s="1"/>
  <c r="F681" i="3"/>
  <c r="D681" i="3"/>
  <c r="H681" i="3" s="1"/>
  <c r="F679" i="3"/>
  <c r="F677" i="3"/>
  <c r="D677" i="3"/>
  <c r="H677" i="3" s="1"/>
  <c r="F676" i="3"/>
  <c r="D676" i="3"/>
  <c r="H676" i="3" s="1"/>
  <c r="F675" i="3"/>
  <c r="D675" i="3"/>
  <c r="H675" i="3" s="1"/>
  <c r="F674" i="3"/>
  <c r="D674" i="3"/>
  <c r="H674" i="3" s="1"/>
  <c r="F673" i="3"/>
  <c r="D673" i="3"/>
  <c r="H673" i="3" s="1"/>
  <c r="F672" i="3"/>
  <c r="D672" i="3"/>
  <c r="H672" i="3" s="1"/>
  <c r="F671" i="3"/>
  <c r="D671" i="3"/>
  <c r="H671" i="3" s="1"/>
  <c r="F670" i="3"/>
  <c r="D670" i="3"/>
  <c r="H670" i="3" s="1"/>
  <c r="F669" i="3"/>
  <c r="D669" i="3"/>
  <c r="H669" i="3" s="1"/>
  <c r="F668" i="3"/>
  <c r="D668" i="3"/>
  <c r="H668" i="3" s="1"/>
  <c r="F667" i="3"/>
  <c r="D667" i="3"/>
  <c r="F666" i="3"/>
  <c r="D666" i="3"/>
  <c r="H666" i="3" s="1"/>
  <c r="F664" i="3"/>
  <c r="F662" i="3"/>
  <c r="D662" i="3"/>
  <c r="H662" i="3" s="1"/>
  <c r="F661" i="3"/>
  <c r="D661" i="3"/>
  <c r="H661" i="3" s="1"/>
  <c r="F660" i="3"/>
  <c r="D660" i="3"/>
  <c r="H660" i="3" s="1"/>
  <c r="F659" i="3"/>
  <c r="D659" i="3"/>
  <c r="H659" i="3" s="1"/>
  <c r="F658" i="3"/>
  <c r="D658" i="3"/>
  <c r="H658" i="3" s="1"/>
  <c r="F657" i="3"/>
  <c r="D657" i="3"/>
  <c r="H657" i="3" s="1"/>
  <c r="F656" i="3"/>
  <c r="D656" i="3"/>
  <c r="H656" i="3" s="1"/>
  <c r="F655" i="3"/>
  <c r="D655" i="3"/>
  <c r="H655" i="3" s="1"/>
  <c r="F654" i="3"/>
  <c r="D654" i="3"/>
  <c r="H654" i="3" s="1"/>
  <c r="F652" i="3"/>
  <c r="F650" i="3"/>
  <c r="D650" i="3"/>
  <c r="H650" i="3" s="1"/>
  <c r="F649" i="3"/>
  <c r="D649" i="3"/>
  <c r="H649" i="3" s="1"/>
  <c r="F648" i="3"/>
  <c r="D648" i="3"/>
  <c r="H648" i="3" s="1"/>
  <c r="F647" i="3"/>
  <c r="D647" i="3"/>
  <c r="H647" i="3" s="1"/>
  <c r="F646" i="3"/>
  <c r="D646" i="3"/>
  <c r="H646" i="3" s="1"/>
  <c r="F645" i="3"/>
  <c r="D645" i="3"/>
  <c r="H645" i="3" s="1"/>
  <c r="F644" i="3"/>
  <c r="D644" i="3"/>
  <c r="H644" i="3" s="1"/>
  <c r="F643" i="3"/>
  <c r="D643" i="3"/>
  <c r="H643" i="3" s="1"/>
  <c r="F642" i="3"/>
  <c r="D642" i="3"/>
  <c r="H642" i="3" s="1"/>
  <c r="F641" i="3"/>
  <c r="D641" i="3"/>
  <c r="F639" i="3"/>
  <c r="F637" i="3"/>
  <c r="D637" i="3"/>
  <c r="H637" i="3" s="1"/>
  <c r="F636" i="3"/>
  <c r="D636" i="3"/>
  <c r="H636" i="3" s="1"/>
  <c r="F635" i="3"/>
  <c r="D635" i="3"/>
  <c r="H635" i="3" s="1"/>
  <c r="F633" i="3"/>
  <c r="F631" i="3"/>
  <c r="F629" i="3"/>
  <c r="D629" i="3"/>
  <c r="H629" i="3" s="1"/>
  <c r="F628" i="3"/>
  <c r="D628" i="3"/>
  <c r="H628" i="3" s="1"/>
  <c r="F627" i="3"/>
  <c r="D627" i="3"/>
  <c r="H627" i="3" s="1"/>
  <c r="F626" i="3"/>
  <c r="D626" i="3"/>
  <c r="H626" i="3" s="1"/>
  <c r="F625" i="3"/>
  <c r="D625" i="3"/>
  <c r="H625" i="3" s="1"/>
  <c r="F624" i="3"/>
  <c r="D624" i="3"/>
  <c r="H624" i="3" s="1"/>
  <c r="F623" i="3"/>
  <c r="D623" i="3"/>
  <c r="H623" i="3" s="1"/>
  <c r="F622" i="3"/>
  <c r="D622" i="3"/>
  <c r="H622" i="3" s="1"/>
  <c r="F621" i="3"/>
  <c r="D621" i="3"/>
  <c r="H621" i="3" s="1"/>
  <c r="F620" i="3"/>
  <c r="D620" i="3"/>
  <c r="F618" i="3"/>
  <c r="F616" i="3"/>
  <c r="D616" i="3"/>
  <c r="H616" i="3" s="1"/>
  <c r="F615" i="3"/>
  <c r="D615" i="3"/>
  <c r="H615" i="3" s="1"/>
  <c r="F614" i="3"/>
  <c r="D614" i="3"/>
  <c r="H614" i="3" s="1"/>
  <c r="F613" i="3"/>
  <c r="D613" i="3"/>
  <c r="H613" i="3" s="1"/>
  <c r="F612" i="3"/>
  <c r="D612" i="3"/>
  <c r="H612" i="3" s="1"/>
  <c r="F611" i="3"/>
  <c r="D611" i="3"/>
  <c r="H611" i="3" s="1"/>
  <c r="F610" i="3"/>
  <c r="D610" i="3"/>
  <c r="F608" i="3"/>
  <c r="F606" i="3"/>
  <c r="D606" i="3"/>
  <c r="H606" i="3" s="1"/>
  <c r="F605" i="3"/>
  <c r="D605" i="3"/>
  <c r="H605" i="3" s="1"/>
  <c r="F604" i="3"/>
  <c r="D604" i="3"/>
  <c r="H604" i="3" s="1"/>
  <c r="F603" i="3"/>
  <c r="D603" i="3"/>
  <c r="H603" i="3" s="1"/>
  <c r="F602" i="3"/>
  <c r="D602" i="3"/>
  <c r="H602" i="3" s="1"/>
  <c r="F601" i="3"/>
  <c r="D601" i="3"/>
  <c r="H601" i="3" s="1"/>
  <c r="F600" i="3"/>
  <c r="D600" i="3"/>
  <c r="H600" i="3" s="1"/>
  <c r="F599" i="3"/>
  <c r="D599" i="3"/>
  <c r="H599" i="3" s="1"/>
  <c r="F598" i="3"/>
  <c r="D598" i="3"/>
  <c r="H598" i="3" s="1"/>
  <c r="F597" i="3"/>
  <c r="D597" i="3"/>
  <c r="H597" i="3" s="1"/>
  <c r="F596" i="3"/>
  <c r="D596" i="3"/>
  <c r="F594" i="3"/>
  <c r="F592" i="3"/>
  <c r="D592" i="3"/>
  <c r="H592" i="3" s="1"/>
  <c r="F591" i="3"/>
  <c r="D591" i="3"/>
  <c r="H591" i="3" s="1"/>
  <c r="F590" i="3"/>
  <c r="D590" i="3"/>
  <c r="F589" i="3"/>
  <c r="D589" i="3"/>
  <c r="H589" i="3" s="1"/>
  <c r="F588" i="3"/>
  <c r="D588" i="3"/>
  <c r="H588" i="3" s="1"/>
  <c r="F587" i="3"/>
  <c r="D587" i="3"/>
  <c r="H587" i="3" s="1"/>
  <c r="F586" i="3"/>
  <c r="D586" i="3"/>
  <c r="H586" i="3" s="1"/>
  <c r="F585" i="3"/>
  <c r="D585" i="3"/>
  <c r="H585" i="3" s="1"/>
  <c r="F583" i="3"/>
  <c r="F581" i="3"/>
  <c r="D581" i="3"/>
  <c r="H581" i="3" s="1"/>
  <c r="F580" i="3"/>
  <c r="D580" i="3"/>
  <c r="H580" i="3" s="1"/>
  <c r="F579" i="3"/>
  <c r="D579" i="3"/>
  <c r="H579" i="3" s="1"/>
  <c r="F578" i="3"/>
  <c r="D578" i="3"/>
  <c r="H578" i="3" s="1"/>
  <c r="F577" i="3"/>
  <c r="D577" i="3"/>
  <c r="H577" i="3" s="1"/>
  <c r="F576" i="3"/>
  <c r="D576" i="3"/>
  <c r="H576" i="3" s="1"/>
  <c r="F575" i="3"/>
  <c r="D575" i="3"/>
  <c r="H575" i="3" s="1"/>
  <c r="F574" i="3"/>
  <c r="D574" i="3"/>
  <c r="H574" i="3" s="1"/>
  <c r="F573" i="3"/>
  <c r="D573" i="3"/>
  <c r="H573" i="3" s="1"/>
  <c r="F572" i="3"/>
  <c r="D572" i="3"/>
  <c r="H572" i="3" s="1"/>
  <c r="F570" i="3"/>
  <c r="F568" i="3"/>
  <c r="D568" i="3"/>
  <c r="H568" i="3" s="1"/>
  <c r="F567" i="3"/>
  <c r="D567" i="3"/>
  <c r="H567" i="3" s="1"/>
  <c r="F566" i="3"/>
  <c r="D566" i="3"/>
  <c r="H566" i="3" s="1"/>
  <c r="F565" i="3"/>
  <c r="D565" i="3"/>
  <c r="H565" i="3" s="1"/>
  <c r="F564" i="3"/>
  <c r="D564" i="3"/>
  <c r="H564" i="3" s="1"/>
  <c r="F563" i="3"/>
  <c r="D563" i="3"/>
  <c r="H563" i="3" s="1"/>
  <c r="F562" i="3"/>
  <c r="D562" i="3"/>
  <c r="H562" i="3" s="1"/>
  <c r="F561" i="3"/>
  <c r="D561" i="3"/>
  <c r="H561" i="3" s="1"/>
  <c r="F559" i="3"/>
  <c r="F557" i="3"/>
  <c r="D557" i="3"/>
  <c r="H557" i="3" s="1"/>
  <c r="F556" i="3"/>
  <c r="D556" i="3"/>
  <c r="H556" i="3" s="1"/>
  <c r="F555" i="3"/>
  <c r="D555" i="3"/>
  <c r="H555" i="3" s="1"/>
  <c r="F554" i="3"/>
  <c r="D554" i="3"/>
  <c r="H554" i="3" s="1"/>
  <c r="F553" i="3"/>
  <c r="D553" i="3"/>
  <c r="H553" i="3" s="1"/>
  <c r="F551" i="3"/>
  <c r="F549" i="3"/>
  <c r="D549" i="3"/>
  <c r="H549" i="3" s="1"/>
  <c r="F548" i="3"/>
  <c r="D548" i="3"/>
  <c r="H548" i="3" s="1"/>
  <c r="F547" i="3"/>
  <c r="D547" i="3"/>
  <c r="H547" i="3" s="1"/>
  <c r="F546" i="3"/>
  <c r="D546" i="3"/>
  <c r="H546" i="3" s="1"/>
  <c r="F545" i="3"/>
  <c r="D545" i="3"/>
  <c r="H545" i="3" s="1"/>
  <c r="F544" i="3"/>
  <c r="D544" i="3"/>
  <c r="H544" i="3" s="1"/>
  <c r="F542" i="3"/>
  <c r="F540" i="3"/>
  <c r="D540" i="3"/>
  <c r="H540" i="3" s="1"/>
  <c r="F539" i="3"/>
  <c r="D539" i="3"/>
  <c r="H539" i="3" s="1"/>
  <c r="F538" i="3"/>
  <c r="D538" i="3"/>
  <c r="H538" i="3" s="1"/>
  <c r="F537" i="3"/>
  <c r="D537" i="3"/>
  <c r="H537" i="3" s="1"/>
  <c r="F536" i="3"/>
  <c r="D536" i="3"/>
  <c r="H536" i="3" s="1"/>
  <c r="F534" i="3"/>
  <c r="F532" i="3"/>
  <c r="D532" i="3"/>
  <c r="H532" i="3" s="1"/>
  <c r="F531" i="3"/>
  <c r="D531" i="3"/>
  <c r="H531" i="3" s="1"/>
  <c r="F530" i="3"/>
  <c r="D530" i="3"/>
  <c r="H530" i="3" s="1"/>
  <c r="F529" i="3"/>
  <c r="D529" i="3"/>
  <c r="H529" i="3" s="1"/>
  <c r="F527" i="3"/>
  <c r="F525" i="3"/>
  <c r="D525" i="3"/>
  <c r="H525" i="3" s="1"/>
  <c r="F524" i="3"/>
  <c r="D524" i="3"/>
  <c r="H524" i="3" s="1"/>
  <c r="F523" i="3"/>
  <c r="D523" i="3"/>
  <c r="H523" i="3" s="1"/>
  <c r="F522" i="3"/>
  <c r="D522" i="3"/>
  <c r="H522" i="3" s="1"/>
  <c r="F521" i="3"/>
  <c r="D521" i="3"/>
  <c r="H521" i="3" s="1"/>
  <c r="F520" i="3"/>
  <c r="D520" i="3"/>
  <c r="H520" i="3" s="1"/>
  <c r="F519" i="3"/>
  <c r="D519" i="3"/>
  <c r="H519" i="3" s="1"/>
  <c r="F518" i="3"/>
  <c r="D518" i="3"/>
  <c r="H518" i="3" s="1"/>
  <c r="F517" i="3"/>
  <c r="D517" i="3"/>
  <c r="H517" i="3" s="1"/>
  <c r="F516" i="3"/>
  <c r="D516" i="3"/>
  <c r="H516" i="3" s="1"/>
  <c r="F515" i="3"/>
  <c r="D515" i="3"/>
  <c r="H515" i="3" s="1"/>
  <c r="F513" i="3"/>
  <c r="F511" i="3"/>
  <c r="F509" i="3"/>
  <c r="D509" i="3"/>
  <c r="H509" i="3" s="1"/>
  <c r="F508" i="3"/>
  <c r="D508" i="3"/>
  <c r="H508" i="3" s="1"/>
  <c r="F507" i="3"/>
  <c r="D507" i="3"/>
  <c r="H507" i="3" s="1"/>
  <c r="F506" i="3"/>
  <c r="D506" i="3"/>
  <c r="H506" i="3" s="1"/>
  <c r="F505" i="3"/>
  <c r="D505" i="3"/>
  <c r="H505" i="3" s="1"/>
  <c r="F504" i="3"/>
  <c r="D504" i="3"/>
  <c r="H504" i="3" s="1"/>
  <c r="F503" i="3"/>
  <c r="D503" i="3"/>
  <c r="H503" i="3" s="1"/>
  <c r="F501" i="3"/>
  <c r="F499" i="3"/>
  <c r="D499" i="3"/>
  <c r="H499" i="3" s="1"/>
  <c r="F498" i="3"/>
  <c r="D498" i="3"/>
  <c r="H498" i="3" s="1"/>
  <c r="F497" i="3"/>
  <c r="D497" i="3"/>
  <c r="H497" i="3" s="1"/>
  <c r="F496" i="3"/>
  <c r="D496" i="3"/>
  <c r="H496" i="3" s="1"/>
  <c r="F495" i="3"/>
  <c r="D495" i="3"/>
  <c r="H495" i="3" s="1"/>
  <c r="F494" i="3"/>
  <c r="D494" i="3"/>
  <c r="H494" i="3" s="1"/>
  <c r="F493" i="3"/>
  <c r="D493" i="3"/>
  <c r="H493" i="3" s="1"/>
  <c r="F492" i="3"/>
  <c r="D492" i="3"/>
  <c r="H492" i="3" s="1"/>
  <c r="F491" i="3"/>
  <c r="D491" i="3"/>
  <c r="H491" i="3" s="1"/>
  <c r="F490" i="3"/>
  <c r="D490" i="3"/>
  <c r="H490" i="3" s="1"/>
  <c r="F488" i="3"/>
  <c r="F486" i="3"/>
  <c r="D486" i="3"/>
  <c r="H486" i="3" s="1"/>
  <c r="F485" i="3"/>
  <c r="D485" i="3"/>
  <c r="H485" i="3" s="1"/>
  <c r="F484" i="3"/>
  <c r="D484" i="3"/>
  <c r="H484" i="3" s="1"/>
  <c r="F483" i="3"/>
  <c r="D483" i="3"/>
  <c r="H483" i="3" s="1"/>
  <c r="F482" i="3"/>
  <c r="D482" i="3"/>
  <c r="H482" i="3" s="1"/>
  <c r="F481" i="3"/>
  <c r="D481" i="3"/>
  <c r="H481" i="3" s="1"/>
  <c r="F480" i="3"/>
  <c r="D480" i="3"/>
  <c r="H480" i="3" s="1"/>
  <c r="F479" i="3"/>
  <c r="D479" i="3"/>
  <c r="F478" i="3"/>
  <c r="D478" i="3"/>
  <c r="H478" i="3" s="1"/>
  <c r="F476" i="3"/>
  <c r="F474" i="3"/>
  <c r="D474" i="3"/>
  <c r="H474" i="3" s="1"/>
  <c r="F473" i="3"/>
  <c r="D473" i="3"/>
  <c r="H473" i="3" s="1"/>
  <c r="F472" i="3"/>
  <c r="D472" i="3"/>
  <c r="H472" i="3" s="1"/>
  <c r="F471" i="3"/>
  <c r="D471" i="3"/>
  <c r="H471" i="3" s="1"/>
  <c r="F470" i="3"/>
  <c r="D470" i="3"/>
  <c r="H470" i="3" s="1"/>
  <c r="F469" i="3"/>
  <c r="D469" i="3"/>
  <c r="H469" i="3" s="1"/>
  <c r="F468" i="3"/>
  <c r="D468" i="3"/>
  <c r="H468" i="3" s="1"/>
  <c r="F467" i="3"/>
  <c r="D467" i="3"/>
  <c r="H467" i="3" s="1"/>
  <c r="F465" i="3"/>
  <c r="F463" i="3"/>
  <c r="D463" i="3"/>
  <c r="H463" i="3" s="1"/>
  <c r="F462" i="3"/>
  <c r="D462" i="3"/>
  <c r="H462" i="3" s="1"/>
  <c r="F461" i="3"/>
  <c r="D461" i="3"/>
  <c r="H461" i="3" s="1"/>
  <c r="F460" i="3"/>
  <c r="D460" i="3"/>
  <c r="H460" i="3" s="1"/>
  <c r="F459" i="3"/>
  <c r="D459" i="3"/>
  <c r="H459" i="3" s="1"/>
  <c r="F458" i="3"/>
  <c r="D458" i="3"/>
  <c r="H458" i="3" s="1"/>
  <c r="F457" i="3"/>
  <c r="D457" i="3"/>
  <c r="H457" i="3" s="1"/>
  <c r="F456" i="3"/>
  <c r="D456" i="3"/>
  <c r="H456" i="3" s="1"/>
  <c r="F455" i="3"/>
  <c r="D455" i="3"/>
  <c r="H455" i="3" s="1"/>
  <c r="F454" i="3"/>
  <c r="D454" i="3"/>
  <c r="H454" i="3" s="1"/>
  <c r="F453" i="3"/>
  <c r="D453" i="3"/>
  <c r="H453" i="3" s="1"/>
  <c r="F452" i="3"/>
  <c r="D452" i="3"/>
  <c r="H452" i="3" s="1"/>
  <c r="F451" i="3"/>
  <c r="D451" i="3"/>
  <c r="F449" i="3"/>
  <c r="F447" i="3"/>
  <c r="D447" i="3"/>
  <c r="H447" i="3" s="1"/>
  <c r="F446" i="3"/>
  <c r="D446" i="3"/>
  <c r="H446" i="3" s="1"/>
  <c r="F445" i="3"/>
  <c r="D445" i="3"/>
  <c r="H445" i="3" s="1"/>
  <c r="F444" i="3"/>
  <c r="D444" i="3"/>
  <c r="H444" i="3" s="1"/>
  <c r="F443" i="3"/>
  <c r="D443" i="3"/>
  <c r="F442" i="3"/>
  <c r="D442" i="3"/>
  <c r="H442" i="3" s="1"/>
  <c r="F440" i="3"/>
  <c r="F438" i="3"/>
  <c r="D438" i="3"/>
  <c r="H438" i="3" s="1"/>
  <c r="F437" i="3"/>
  <c r="D437" i="3"/>
  <c r="H437" i="3" s="1"/>
  <c r="F436" i="3"/>
  <c r="D436" i="3"/>
  <c r="H436" i="3" s="1"/>
  <c r="F435" i="3"/>
  <c r="D435" i="3"/>
  <c r="F433" i="3"/>
  <c r="F431" i="3"/>
  <c r="D431" i="3"/>
  <c r="H431" i="3" s="1"/>
  <c r="F430" i="3"/>
  <c r="D430" i="3"/>
  <c r="H430" i="3" s="1"/>
  <c r="F429" i="3"/>
  <c r="D429" i="3"/>
  <c r="H429" i="3" s="1"/>
  <c r="F428" i="3"/>
  <c r="D428" i="3"/>
  <c r="H428" i="3" s="1"/>
  <c r="F427" i="3"/>
  <c r="D427" i="3"/>
  <c r="H427" i="3" s="1"/>
  <c r="F426" i="3"/>
  <c r="D426" i="3"/>
  <c r="H426" i="3" s="1"/>
  <c r="F425" i="3"/>
  <c r="D425" i="3"/>
  <c r="H425" i="3" s="1"/>
  <c r="F424" i="3"/>
  <c r="D424" i="3"/>
  <c r="H424" i="3" s="1"/>
  <c r="F423" i="3"/>
  <c r="D423" i="3"/>
  <c r="H423" i="3" s="1"/>
  <c r="F422" i="3"/>
  <c r="D422" i="3"/>
  <c r="H422" i="3" s="1"/>
  <c r="F421" i="3"/>
  <c r="D421" i="3"/>
  <c r="H421" i="3" s="1"/>
  <c r="F419" i="3"/>
  <c r="F417" i="3"/>
  <c r="D417" i="3"/>
  <c r="H417" i="3" s="1"/>
  <c r="F416" i="3"/>
  <c r="D416" i="3"/>
  <c r="H416" i="3" s="1"/>
  <c r="F415" i="3"/>
  <c r="D415" i="3"/>
  <c r="H415" i="3" s="1"/>
  <c r="F414" i="3"/>
  <c r="D414" i="3"/>
  <c r="H414" i="3" s="1"/>
  <c r="F413" i="3"/>
  <c r="D413" i="3"/>
  <c r="H413" i="3" s="1"/>
  <c r="F412" i="3"/>
  <c r="D412" i="3"/>
  <c r="H412" i="3" s="1"/>
  <c r="F411" i="3"/>
  <c r="D411" i="3"/>
  <c r="H411" i="3" s="1"/>
  <c r="F410" i="3"/>
  <c r="D410" i="3"/>
  <c r="H410" i="3" s="1"/>
  <c r="F409" i="3"/>
  <c r="D409" i="3"/>
  <c r="H409" i="3" s="1"/>
  <c r="F408" i="3"/>
  <c r="D408" i="3"/>
  <c r="H408" i="3" s="1"/>
  <c r="F407" i="3"/>
  <c r="D407" i="3"/>
  <c r="H407" i="3" s="1"/>
  <c r="F406" i="3"/>
  <c r="D406" i="3"/>
  <c r="H406" i="3" s="1"/>
  <c r="F404" i="3"/>
  <c r="F402" i="3"/>
  <c r="D402" i="3"/>
  <c r="H402" i="3" s="1"/>
  <c r="F401" i="3"/>
  <c r="D401" i="3"/>
  <c r="H401" i="3" s="1"/>
  <c r="F400" i="3"/>
  <c r="D400" i="3"/>
  <c r="H400" i="3" s="1"/>
  <c r="F399" i="3"/>
  <c r="D399" i="3"/>
  <c r="H399" i="3" s="1"/>
  <c r="F398" i="3"/>
  <c r="D398" i="3"/>
  <c r="H398" i="3" s="1"/>
  <c r="F397" i="3"/>
  <c r="D397" i="3"/>
  <c r="H397" i="3" s="1"/>
  <c r="F396" i="3"/>
  <c r="D396" i="3"/>
  <c r="H396" i="3" s="1"/>
  <c r="F395" i="3"/>
  <c r="D395" i="3"/>
  <c r="H395" i="3" s="1"/>
  <c r="F394" i="3"/>
  <c r="D394" i="3"/>
  <c r="H394" i="3" s="1"/>
  <c r="F393" i="3"/>
  <c r="D393" i="3"/>
  <c r="H393" i="3" s="1"/>
  <c r="F392" i="3"/>
  <c r="D392" i="3"/>
  <c r="H392" i="3" s="1"/>
  <c r="F391" i="3"/>
  <c r="D391" i="3"/>
  <c r="H391" i="3" s="1"/>
  <c r="F390" i="3"/>
  <c r="D390" i="3"/>
  <c r="H390" i="3" s="1"/>
  <c r="F388" i="3"/>
  <c r="F386" i="3"/>
  <c r="D386" i="3"/>
  <c r="H386" i="3" s="1"/>
  <c r="F385" i="3"/>
  <c r="D385" i="3"/>
  <c r="F384" i="3"/>
  <c r="D384" i="3"/>
  <c r="H384" i="3" s="1"/>
  <c r="F383" i="3"/>
  <c r="D383" i="3"/>
  <c r="H383" i="3" s="1"/>
  <c r="F382" i="3"/>
  <c r="D382" i="3"/>
  <c r="H382" i="3" s="1"/>
  <c r="F380" i="3"/>
  <c r="F378" i="3"/>
  <c r="D378" i="3"/>
  <c r="H378" i="3" s="1"/>
  <c r="F377" i="3"/>
  <c r="D377" i="3"/>
  <c r="H377" i="3" s="1"/>
  <c r="F376" i="3"/>
  <c r="D376" i="3"/>
  <c r="H376" i="3" s="1"/>
  <c r="F375" i="3"/>
  <c r="D375" i="3"/>
  <c r="H375" i="3" s="1"/>
  <c r="F374" i="3"/>
  <c r="D374" i="3"/>
  <c r="H374" i="3" s="1"/>
  <c r="F373" i="3"/>
  <c r="D373" i="3"/>
  <c r="H373" i="3" s="1"/>
  <c r="F372" i="3"/>
  <c r="D372" i="3"/>
  <c r="H372" i="3" s="1"/>
  <c r="F371" i="3"/>
  <c r="D371" i="3"/>
  <c r="H371" i="3" s="1"/>
  <c r="F370" i="3"/>
  <c r="D370" i="3"/>
  <c r="H370" i="3" s="1"/>
  <c r="F369" i="3"/>
  <c r="D369" i="3"/>
  <c r="H369" i="3" s="1"/>
  <c r="F368" i="3"/>
  <c r="D368" i="3"/>
  <c r="H368" i="3" s="1"/>
  <c r="F367" i="3"/>
  <c r="D367" i="3"/>
  <c r="F365" i="3"/>
  <c r="F363" i="3"/>
  <c r="D363" i="3"/>
  <c r="H363" i="3" s="1"/>
  <c r="F362" i="3"/>
  <c r="D362" i="3"/>
  <c r="H362" i="3" s="1"/>
  <c r="F361" i="3"/>
  <c r="D361" i="3"/>
  <c r="H361" i="3" s="1"/>
  <c r="F360" i="3"/>
  <c r="D360" i="3"/>
  <c r="H360" i="3" s="1"/>
  <c r="F359" i="3"/>
  <c r="D359" i="3"/>
  <c r="H359" i="3" s="1"/>
  <c r="F358" i="3"/>
  <c r="D358" i="3"/>
  <c r="H358" i="3" s="1"/>
  <c r="F357" i="3"/>
  <c r="D357" i="3"/>
  <c r="H357" i="3" s="1"/>
  <c r="F356" i="3"/>
  <c r="D356" i="3"/>
  <c r="H356" i="3" s="1"/>
  <c r="F355" i="3"/>
  <c r="D355" i="3"/>
  <c r="F353" i="3"/>
  <c r="F351" i="3"/>
  <c r="F349" i="3"/>
  <c r="D349" i="3"/>
  <c r="H349" i="3" s="1"/>
  <c r="F348" i="3"/>
  <c r="D348" i="3"/>
  <c r="H348" i="3" s="1"/>
  <c r="F347" i="3"/>
  <c r="D347" i="3"/>
  <c r="H347" i="3" s="1"/>
  <c r="F346" i="3"/>
  <c r="D346" i="3"/>
  <c r="H346" i="3" s="1"/>
  <c r="F345" i="3"/>
  <c r="D345" i="3"/>
  <c r="H345" i="3" s="1"/>
  <c r="F344" i="3"/>
  <c r="D344" i="3"/>
  <c r="H344" i="3" s="1"/>
  <c r="F343" i="3"/>
  <c r="D343" i="3"/>
  <c r="H343" i="3" s="1"/>
  <c r="F342" i="3"/>
  <c r="D342" i="3"/>
  <c r="H342" i="3" s="1"/>
  <c r="F341" i="3"/>
  <c r="D341" i="3"/>
  <c r="H341" i="3" s="1"/>
  <c r="F340" i="3"/>
  <c r="D340" i="3"/>
  <c r="H340" i="3" s="1"/>
  <c r="F339" i="3"/>
  <c r="D339" i="3"/>
  <c r="H339" i="3" s="1"/>
  <c r="F338" i="3"/>
  <c r="D338" i="3"/>
  <c r="H338" i="3" s="1"/>
  <c r="F337" i="3"/>
  <c r="D337" i="3"/>
  <c r="H337" i="3" s="1"/>
  <c r="F336" i="3"/>
  <c r="D336" i="3"/>
  <c r="H336" i="3" s="1"/>
  <c r="F334" i="3"/>
  <c r="F332" i="3"/>
  <c r="D332" i="3"/>
  <c r="H332" i="3" s="1"/>
  <c r="F331" i="3"/>
  <c r="D331" i="3"/>
  <c r="H331" i="3" s="1"/>
  <c r="F330" i="3"/>
  <c r="D330" i="3"/>
  <c r="H330" i="3" s="1"/>
  <c r="F329" i="3"/>
  <c r="D329" i="3"/>
  <c r="H329" i="3" s="1"/>
  <c r="F328" i="3"/>
  <c r="D328" i="3"/>
  <c r="H328" i="3" s="1"/>
  <c r="F327" i="3"/>
  <c r="D327" i="3"/>
  <c r="H327" i="3" s="1"/>
  <c r="F326" i="3"/>
  <c r="D326" i="3"/>
  <c r="H326" i="3" s="1"/>
  <c r="F325" i="3"/>
  <c r="D325" i="3"/>
  <c r="H325" i="3" s="1"/>
  <c r="F324" i="3"/>
  <c r="D324" i="3"/>
  <c r="H324" i="3" s="1"/>
  <c r="F323" i="3"/>
  <c r="D323" i="3"/>
  <c r="H323" i="3" s="1"/>
  <c r="F322" i="3"/>
  <c r="D322" i="3"/>
  <c r="H322" i="3" s="1"/>
  <c r="F321" i="3"/>
  <c r="D321" i="3"/>
  <c r="H321" i="3" s="1"/>
  <c r="F320" i="3"/>
  <c r="D320" i="3"/>
  <c r="H320" i="3" s="1"/>
  <c r="F319" i="3"/>
  <c r="D319" i="3"/>
  <c r="H319" i="3" s="1"/>
  <c r="F318" i="3"/>
  <c r="D318" i="3"/>
  <c r="H318" i="3" s="1"/>
  <c r="F317" i="3"/>
  <c r="D317" i="3"/>
  <c r="H317" i="3" s="1"/>
  <c r="F315" i="3"/>
  <c r="F313" i="3"/>
  <c r="D313" i="3"/>
  <c r="H313" i="3" s="1"/>
  <c r="F312" i="3"/>
  <c r="D312" i="3"/>
  <c r="H312" i="3" s="1"/>
  <c r="F311" i="3"/>
  <c r="D311" i="3"/>
  <c r="H311" i="3" s="1"/>
  <c r="F310" i="3"/>
  <c r="D310" i="3"/>
  <c r="H310" i="3" s="1"/>
  <c r="F309" i="3"/>
  <c r="D309" i="3"/>
  <c r="H309" i="3" s="1"/>
  <c r="F308" i="3"/>
  <c r="D308" i="3"/>
  <c r="H308" i="3" s="1"/>
  <c r="F307" i="3"/>
  <c r="D307" i="3"/>
  <c r="H307" i="3" s="1"/>
  <c r="F306" i="3"/>
  <c r="D306" i="3"/>
  <c r="H306" i="3" s="1"/>
  <c r="F305" i="3"/>
  <c r="D305" i="3"/>
  <c r="H305" i="3" s="1"/>
  <c r="F304" i="3"/>
  <c r="D304" i="3"/>
  <c r="H304" i="3" s="1"/>
  <c r="F303" i="3"/>
  <c r="D303" i="3"/>
  <c r="H303" i="3" s="1"/>
  <c r="F302" i="3"/>
  <c r="D302" i="3"/>
  <c r="H302" i="3" s="1"/>
  <c r="F301" i="3"/>
  <c r="D301" i="3"/>
  <c r="H301" i="3" s="1"/>
  <c r="F300" i="3"/>
  <c r="D300" i="3"/>
  <c r="H300" i="3" s="1"/>
  <c r="F299" i="3"/>
  <c r="D299" i="3"/>
  <c r="H299" i="3" s="1"/>
  <c r="F298" i="3"/>
  <c r="D298" i="3"/>
  <c r="H298" i="3" s="1"/>
  <c r="F297" i="3"/>
  <c r="D297" i="3"/>
  <c r="H297" i="3" s="1"/>
  <c r="F296" i="3"/>
  <c r="D296" i="3"/>
  <c r="F294" i="3"/>
  <c r="F292" i="3"/>
  <c r="D292" i="3"/>
  <c r="H292" i="3" s="1"/>
  <c r="F291" i="3"/>
  <c r="D291" i="3"/>
  <c r="H291" i="3" s="1"/>
  <c r="F290" i="3"/>
  <c r="D290" i="3"/>
  <c r="H290" i="3" s="1"/>
  <c r="F289" i="3"/>
  <c r="D289" i="3"/>
  <c r="H289" i="3" s="1"/>
  <c r="F288" i="3"/>
  <c r="D288" i="3"/>
  <c r="H288" i="3" s="1"/>
  <c r="F287" i="3"/>
  <c r="D287" i="3"/>
  <c r="H287" i="3" s="1"/>
  <c r="F286" i="3"/>
  <c r="D286" i="3"/>
  <c r="H286" i="3" s="1"/>
  <c r="F285" i="3"/>
  <c r="D285" i="3"/>
  <c r="H285" i="3" s="1"/>
  <c r="F284" i="3"/>
  <c r="D284" i="3"/>
  <c r="H284" i="3" s="1"/>
  <c r="F283" i="3"/>
  <c r="D283" i="3"/>
  <c r="H283" i="3" s="1"/>
  <c r="F282" i="3"/>
  <c r="D282" i="3"/>
  <c r="H282" i="3" s="1"/>
  <c r="F281" i="3"/>
  <c r="D281" i="3"/>
  <c r="H281" i="3" s="1"/>
  <c r="F280" i="3"/>
  <c r="D280" i="3"/>
  <c r="H280" i="3" s="1"/>
  <c r="F279" i="3"/>
  <c r="D279" i="3"/>
  <c r="H279" i="3" s="1"/>
  <c r="F278" i="3"/>
  <c r="D278" i="3"/>
  <c r="H278" i="3" s="1"/>
  <c r="F277" i="3"/>
  <c r="D277" i="3"/>
  <c r="H277" i="3" s="1"/>
  <c r="F276" i="3"/>
  <c r="D276" i="3"/>
  <c r="H276" i="3" s="1"/>
  <c r="F275" i="3"/>
  <c r="D275" i="3"/>
  <c r="F274" i="3"/>
  <c r="D274" i="3"/>
  <c r="H274" i="3" s="1"/>
  <c r="F273" i="3"/>
  <c r="D273" i="3"/>
  <c r="H273" i="3" s="1"/>
  <c r="F271" i="3"/>
  <c r="F269" i="3"/>
  <c r="D269" i="3"/>
  <c r="H269" i="3" s="1"/>
  <c r="F268" i="3"/>
  <c r="D268" i="3"/>
  <c r="H268" i="3" s="1"/>
  <c r="F267" i="3"/>
  <c r="D267" i="3"/>
  <c r="H267" i="3" s="1"/>
  <c r="F266" i="3"/>
  <c r="D266" i="3"/>
  <c r="H266" i="3" s="1"/>
  <c r="F265" i="3"/>
  <c r="D265" i="3"/>
  <c r="H265" i="3" s="1"/>
  <c r="F264" i="3"/>
  <c r="D264" i="3"/>
  <c r="H264" i="3" s="1"/>
  <c r="F263" i="3"/>
  <c r="D263" i="3"/>
  <c r="H263" i="3" s="1"/>
  <c r="F262" i="3"/>
  <c r="D262" i="3"/>
  <c r="H262" i="3" s="1"/>
  <c r="F261" i="3"/>
  <c r="D261" i="3"/>
  <c r="H261" i="3" s="1"/>
  <c r="F260" i="3"/>
  <c r="D260" i="3"/>
  <c r="H260" i="3" s="1"/>
  <c r="F259" i="3"/>
  <c r="D259" i="3"/>
  <c r="H259" i="3" s="1"/>
  <c r="F258" i="3"/>
  <c r="D258" i="3"/>
  <c r="H258" i="3" s="1"/>
  <c r="F257" i="3"/>
  <c r="D257" i="3"/>
  <c r="H257" i="3" s="1"/>
  <c r="F256" i="3"/>
  <c r="D256" i="3"/>
  <c r="H256" i="3" s="1"/>
  <c r="F255" i="3"/>
  <c r="D255" i="3"/>
  <c r="H255" i="3" s="1"/>
  <c r="F253" i="3"/>
  <c r="F251" i="3"/>
  <c r="D251" i="3"/>
  <c r="H251" i="3" s="1"/>
  <c r="F250" i="3"/>
  <c r="D250" i="3"/>
  <c r="H250" i="3" s="1"/>
  <c r="F249" i="3"/>
  <c r="D249" i="3"/>
  <c r="H249" i="3" s="1"/>
  <c r="F248" i="3"/>
  <c r="D248" i="3"/>
  <c r="H248" i="3" s="1"/>
  <c r="F247" i="3"/>
  <c r="D247" i="3"/>
  <c r="H247" i="3" s="1"/>
  <c r="F246" i="3"/>
  <c r="D246" i="3"/>
  <c r="H246" i="3" s="1"/>
  <c r="F245" i="3"/>
  <c r="D245" i="3"/>
  <c r="H245" i="3" s="1"/>
  <c r="F244" i="3"/>
  <c r="D244" i="3"/>
  <c r="H244" i="3" s="1"/>
  <c r="F243" i="3"/>
  <c r="D243" i="3"/>
  <c r="H243" i="3" s="1"/>
  <c r="F242" i="3"/>
  <c r="D242" i="3"/>
  <c r="H242" i="3" s="1"/>
  <c r="F241" i="3"/>
  <c r="D241" i="3"/>
  <c r="H241" i="3" s="1"/>
  <c r="F240" i="3"/>
  <c r="D240" i="3"/>
  <c r="H240" i="3" s="1"/>
  <c r="F239" i="3"/>
  <c r="D239" i="3"/>
  <c r="H239" i="3" s="1"/>
  <c r="F238" i="3"/>
  <c r="D238" i="3"/>
  <c r="H238" i="3" s="1"/>
  <c r="F237" i="3"/>
  <c r="D237" i="3"/>
  <c r="H237" i="3" s="1"/>
  <c r="F236" i="3"/>
  <c r="D236" i="3"/>
  <c r="H236" i="3" s="1"/>
  <c r="F235" i="3"/>
  <c r="D235" i="3"/>
  <c r="H235" i="3" s="1"/>
  <c r="F234" i="3"/>
  <c r="D234" i="3"/>
  <c r="H234" i="3" s="1"/>
  <c r="F232" i="3"/>
  <c r="F230" i="3"/>
  <c r="D230" i="3"/>
  <c r="H230" i="3" s="1"/>
  <c r="F229" i="3"/>
  <c r="D229" i="3"/>
  <c r="H229" i="3" s="1"/>
  <c r="F228" i="3"/>
  <c r="D228" i="3"/>
  <c r="H228" i="3" s="1"/>
  <c r="F227" i="3"/>
  <c r="D227" i="3"/>
  <c r="H227" i="3" s="1"/>
  <c r="F226" i="3"/>
  <c r="D226" i="3"/>
  <c r="H226" i="3" s="1"/>
  <c r="F225" i="3"/>
  <c r="D225" i="3"/>
  <c r="H225" i="3" s="1"/>
  <c r="F224" i="3"/>
  <c r="D224" i="3"/>
  <c r="H224" i="3" s="1"/>
  <c r="F223" i="3"/>
  <c r="D223" i="3"/>
  <c r="H223" i="3" s="1"/>
  <c r="F222" i="3"/>
  <c r="D222" i="3"/>
  <c r="H222" i="3" s="1"/>
  <c r="F221" i="3"/>
  <c r="D221" i="3"/>
  <c r="H221" i="3" s="1"/>
  <c r="F220" i="3"/>
  <c r="D220" i="3"/>
  <c r="H220" i="3" s="1"/>
  <c r="F219" i="3"/>
  <c r="D219" i="3"/>
  <c r="H219" i="3" s="1"/>
  <c r="F218" i="3"/>
  <c r="D218" i="3"/>
  <c r="H218" i="3" s="1"/>
  <c r="F217" i="3"/>
  <c r="D217" i="3"/>
  <c r="H217" i="3" s="1"/>
  <c r="F216" i="3"/>
  <c r="D216" i="3"/>
  <c r="H216" i="3" s="1"/>
  <c r="F215" i="3"/>
  <c r="D215" i="3"/>
  <c r="H215" i="3" s="1"/>
  <c r="F214" i="3"/>
  <c r="D214" i="3"/>
  <c r="H214" i="3" s="1"/>
  <c r="F212" i="3"/>
  <c r="F210" i="3"/>
  <c r="D210" i="3"/>
  <c r="H210" i="3" s="1"/>
  <c r="F209" i="3"/>
  <c r="D209" i="3"/>
  <c r="H209" i="3" s="1"/>
  <c r="F208" i="3"/>
  <c r="D208" i="3"/>
  <c r="H208" i="3" s="1"/>
  <c r="F207" i="3"/>
  <c r="D207" i="3"/>
  <c r="H207" i="3" s="1"/>
  <c r="F206" i="3"/>
  <c r="D206" i="3"/>
  <c r="H206" i="3" s="1"/>
  <c r="F205" i="3"/>
  <c r="D205" i="3"/>
  <c r="H205" i="3" s="1"/>
  <c r="F204" i="3"/>
  <c r="D204" i="3"/>
  <c r="H204" i="3" s="1"/>
  <c r="F203" i="3"/>
  <c r="D203" i="3"/>
  <c r="H203" i="3" s="1"/>
  <c r="F202" i="3"/>
  <c r="D202" i="3"/>
  <c r="H202" i="3" s="1"/>
  <c r="F201" i="3"/>
  <c r="D201" i="3"/>
  <c r="H201" i="3" s="1"/>
  <c r="F200" i="3"/>
  <c r="D200" i="3"/>
  <c r="H200" i="3" s="1"/>
  <c r="F199" i="3"/>
  <c r="D199" i="3"/>
  <c r="H199" i="3" s="1"/>
  <c r="F198" i="3"/>
  <c r="D198" i="3"/>
  <c r="H198" i="3" s="1"/>
  <c r="F197" i="3"/>
  <c r="D197" i="3"/>
  <c r="H197" i="3" s="1"/>
  <c r="F196" i="3"/>
  <c r="D196" i="3"/>
  <c r="H196" i="3" s="1"/>
  <c r="F195" i="3"/>
  <c r="D195" i="3"/>
  <c r="H195" i="3" s="1"/>
  <c r="F194" i="3"/>
  <c r="D194" i="3"/>
  <c r="F193" i="3"/>
  <c r="D193" i="3"/>
  <c r="H193" i="3" s="1"/>
  <c r="F191" i="3"/>
  <c r="F189" i="3"/>
  <c r="F187" i="3"/>
  <c r="D187" i="3"/>
  <c r="H187" i="3" s="1"/>
  <c r="F186" i="3"/>
  <c r="D186" i="3"/>
  <c r="H186" i="3" s="1"/>
  <c r="F185" i="3"/>
  <c r="D185" i="3"/>
  <c r="H185" i="3" s="1"/>
  <c r="F184" i="3"/>
  <c r="D184" i="3"/>
  <c r="H184" i="3" s="1"/>
  <c r="F183" i="3"/>
  <c r="D183" i="3"/>
  <c r="H183" i="3" s="1"/>
  <c r="F182" i="3"/>
  <c r="D182" i="3"/>
  <c r="H182" i="3" s="1"/>
  <c r="F181" i="3"/>
  <c r="D181" i="3"/>
  <c r="H181" i="3" s="1"/>
  <c r="F180" i="3"/>
  <c r="D180" i="3"/>
  <c r="H180" i="3" s="1"/>
  <c r="F178" i="3"/>
  <c r="F176" i="3"/>
  <c r="D176" i="3"/>
  <c r="H176" i="3" s="1"/>
  <c r="F175" i="3"/>
  <c r="D175" i="3"/>
  <c r="H175" i="3" s="1"/>
  <c r="F174" i="3"/>
  <c r="D174" i="3"/>
  <c r="H174" i="3" s="1"/>
  <c r="F173" i="3"/>
  <c r="D173" i="3"/>
  <c r="H173" i="3" s="1"/>
  <c r="F172" i="3"/>
  <c r="D172" i="3"/>
  <c r="H172" i="3" s="1"/>
  <c r="F171" i="3"/>
  <c r="D171" i="3"/>
  <c r="H171" i="3" s="1"/>
  <c r="F170" i="3"/>
  <c r="D170" i="3"/>
  <c r="H170" i="3" s="1"/>
  <c r="F169" i="3"/>
  <c r="D169" i="3"/>
  <c r="H169" i="3" s="1"/>
  <c r="F168" i="3"/>
  <c r="D168" i="3"/>
  <c r="H168" i="3" s="1"/>
  <c r="F167" i="3"/>
  <c r="D167" i="3"/>
  <c r="H167" i="3" s="1"/>
  <c r="F166" i="3"/>
  <c r="D166" i="3"/>
  <c r="H166" i="3" s="1"/>
  <c r="F165" i="3"/>
  <c r="D165" i="3"/>
  <c r="F163" i="3"/>
  <c r="F161" i="3"/>
  <c r="D161" i="3"/>
  <c r="H161" i="3" s="1"/>
  <c r="F160" i="3"/>
  <c r="D160" i="3"/>
  <c r="H160" i="3" s="1"/>
  <c r="F159" i="3"/>
  <c r="D159" i="3"/>
  <c r="H159" i="3" s="1"/>
  <c r="F158" i="3"/>
  <c r="D158" i="3"/>
  <c r="H158" i="3" s="1"/>
  <c r="F157" i="3"/>
  <c r="D157" i="3"/>
  <c r="H157" i="3" s="1"/>
  <c r="F156" i="3"/>
  <c r="D156" i="3"/>
  <c r="H156" i="3" s="1"/>
  <c r="F155" i="3"/>
  <c r="D155" i="3"/>
  <c r="H155" i="3" s="1"/>
  <c r="F154" i="3"/>
  <c r="D154" i="3"/>
  <c r="H154" i="3" s="1"/>
  <c r="F153" i="3"/>
  <c r="D153" i="3"/>
  <c r="H153" i="3" s="1"/>
  <c r="F152" i="3"/>
  <c r="D152" i="3"/>
  <c r="H152" i="3" s="1"/>
  <c r="F151" i="3"/>
  <c r="D151" i="3"/>
  <c r="H151" i="3" s="1"/>
  <c r="F150" i="3"/>
  <c r="D150" i="3"/>
  <c r="H150" i="3" s="1"/>
  <c r="F149" i="3"/>
  <c r="D149" i="3"/>
  <c r="H149" i="3" s="1"/>
  <c r="F148" i="3"/>
  <c r="D148" i="3"/>
  <c r="H148" i="3" s="1"/>
  <c r="F147" i="3"/>
  <c r="D147" i="3"/>
  <c r="H147" i="3" s="1"/>
  <c r="F146" i="3"/>
  <c r="D146" i="3"/>
  <c r="H146" i="3" s="1"/>
  <c r="F145" i="3"/>
  <c r="D145" i="3"/>
  <c r="F143" i="3"/>
  <c r="F141" i="3"/>
  <c r="D141" i="3"/>
  <c r="H141" i="3" s="1"/>
  <c r="F140" i="3"/>
  <c r="D140" i="3"/>
  <c r="H140" i="3" s="1"/>
  <c r="F139" i="3"/>
  <c r="D139" i="3"/>
  <c r="H139" i="3" s="1"/>
  <c r="F138" i="3"/>
  <c r="D138" i="3"/>
  <c r="H138" i="3" s="1"/>
  <c r="F137" i="3"/>
  <c r="D137" i="3"/>
  <c r="H137" i="3" s="1"/>
  <c r="F136" i="3"/>
  <c r="D136" i="3"/>
  <c r="H136" i="3" s="1"/>
  <c r="F135" i="3"/>
  <c r="D135" i="3"/>
  <c r="H135" i="3" s="1"/>
  <c r="F134" i="3"/>
  <c r="D134" i="3"/>
  <c r="H134" i="3" s="1"/>
  <c r="F133" i="3"/>
  <c r="D133" i="3"/>
  <c r="H133" i="3" s="1"/>
  <c r="F132" i="3"/>
  <c r="D132" i="3"/>
  <c r="H132" i="3" s="1"/>
  <c r="F131" i="3"/>
  <c r="D131" i="3"/>
  <c r="H131" i="3" s="1"/>
  <c r="F130" i="3"/>
  <c r="D130" i="3"/>
  <c r="H130" i="3" s="1"/>
  <c r="F129" i="3"/>
  <c r="D129" i="3"/>
  <c r="H129" i="3" s="1"/>
  <c r="F128" i="3"/>
  <c r="D128" i="3"/>
  <c r="H128" i="3" s="1"/>
  <c r="F127" i="3"/>
  <c r="D127" i="3"/>
  <c r="F125" i="3"/>
  <c r="F123" i="3"/>
  <c r="D123" i="3"/>
  <c r="H123" i="3" s="1"/>
  <c r="F122" i="3"/>
  <c r="D122" i="3"/>
  <c r="H122" i="3" s="1"/>
  <c r="F121" i="3"/>
  <c r="D121" i="3"/>
  <c r="H121" i="3" s="1"/>
  <c r="F120" i="3"/>
  <c r="D120" i="3"/>
  <c r="H120" i="3" s="1"/>
  <c r="F119" i="3"/>
  <c r="D119" i="3"/>
  <c r="H119" i="3" s="1"/>
  <c r="F118" i="3"/>
  <c r="D118" i="3"/>
  <c r="H118" i="3" s="1"/>
  <c r="F117" i="3"/>
  <c r="D117" i="3"/>
  <c r="H117" i="3" s="1"/>
  <c r="F116" i="3"/>
  <c r="D116" i="3"/>
  <c r="H116" i="3" s="1"/>
  <c r="F115" i="3"/>
  <c r="D115" i="3"/>
  <c r="H115" i="3" s="1"/>
  <c r="F114" i="3"/>
  <c r="D114" i="3"/>
  <c r="H114" i="3" s="1"/>
  <c r="F112" i="3"/>
  <c r="F110" i="3"/>
  <c r="D110" i="3"/>
  <c r="H110" i="3" s="1"/>
  <c r="F109" i="3"/>
  <c r="D109" i="3"/>
  <c r="H109" i="3" s="1"/>
  <c r="F108" i="3"/>
  <c r="D108" i="3"/>
  <c r="H108" i="3" s="1"/>
  <c r="F107" i="3"/>
  <c r="D107" i="3"/>
  <c r="H107" i="3" s="1"/>
  <c r="F106" i="3"/>
  <c r="D106" i="3"/>
  <c r="H106" i="3" s="1"/>
  <c r="F105" i="3"/>
  <c r="D105" i="3"/>
  <c r="H105" i="3" s="1"/>
  <c r="F104" i="3"/>
  <c r="D104" i="3"/>
  <c r="H104" i="3" s="1"/>
  <c r="F103" i="3"/>
  <c r="D103" i="3"/>
  <c r="H103" i="3" s="1"/>
  <c r="F101" i="3"/>
  <c r="F99" i="3"/>
  <c r="D99" i="3"/>
  <c r="H99" i="3" s="1"/>
  <c r="F98" i="3"/>
  <c r="D98" i="3"/>
  <c r="H98" i="3" s="1"/>
  <c r="F97" i="3"/>
  <c r="D97" i="3"/>
  <c r="H97" i="3" s="1"/>
  <c r="F96" i="3"/>
  <c r="D96" i="3"/>
  <c r="H96" i="3" s="1"/>
  <c r="F95" i="3"/>
  <c r="D95" i="3"/>
  <c r="H95" i="3" s="1"/>
  <c r="F94" i="3"/>
  <c r="D94" i="3"/>
  <c r="H94" i="3" s="1"/>
  <c r="F92" i="3"/>
  <c r="F90" i="3"/>
  <c r="D90" i="3"/>
  <c r="H90" i="3" s="1"/>
  <c r="F89" i="3"/>
  <c r="D89" i="3"/>
  <c r="H89" i="3" s="1"/>
  <c r="F88" i="3"/>
  <c r="D88" i="3"/>
  <c r="H88" i="3" s="1"/>
  <c r="F87" i="3"/>
  <c r="D87" i="3"/>
  <c r="H87" i="3" s="1"/>
  <c r="F86" i="3"/>
  <c r="D86" i="3"/>
  <c r="H86" i="3" s="1"/>
  <c r="F85" i="3"/>
  <c r="D85" i="3"/>
  <c r="H85" i="3" s="1"/>
  <c r="F84" i="3"/>
  <c r="D84" i="3"/>
  <c r="H84" i="3" s="1"/>
  <c r="F82" i="3"/>
  <c r="F80" i="3"/>
  <c r="D80" i="3"/>
  <c r="H80" i="3" s="1"/>
  <c r="F79" i="3"/>
  <c r="D79" i="3"/>
  <c r="H79" i="3" s="1"/>
  <c r="F78" i="3"/>
  <c r="D78" i="3"/>
  <c r="H78" i="3" s="1"/>
  <c r="F77" i="3"/>
  <c r="D77" i="3"/>
  <c r="F76" i="3"/>
  <c r="D76" i="3"/>
  <c r="H76" i="3" s="1"/>
  <c r="F75" i="3"/>
  <c r="D75" i="3"/>
  <c r="H75" i="3" s="1"/>
  <c r="F74" i="3"/>
  <c r="D74" i="3"/>
  <c r="H74" i="3" s="1"/>
  <c r="F73" i="3"/>
  <c r="D73" i="3"/>
  <c r="H73" i="3" s="1"/>
  <c r="F72" i="3"/>
  <c r="D72" i="3"/>
  <c r="H72" i="3" s="1"/>
  <c r="F70" i="3"/>
  <c r="F68" i="3"/>
  <c r="D68" i="3"/>
  <c r="H68" i="3" s="1"/>
  <c r="F67" i="3"/>
  <c r="D67" i="3"/>
  <c r="H67" i="3" s="1"/>
  <c r="F66" i="3"/>
  <c r="D66" i="3"/>
  <c r="H66" i="3" s="1"/>
  <c r="F65" i="3"/>
  <c r="D65" i="3"/>
  <c r="H65" i="3" s="1"/>
  <c r="F64" i="3"/>
  <c r="D64" i="3"/>
  <c r="H64" i="3" s="1"/>
  <c r="F63" i="3"/>
  <c r="D63" i="3"/>
  <c r="H63" i="3" s="1"/>
  <c r="F62" i="3"/>
  <c r="D62" i="3"/>
  <c r="H62" i="3" s="1"/>
  <c r="F61" i="3"/>
  <c r="D61" i="3"/>
  <c r="H61" i="3" s="1"/>
  <c r="F60" i="3"/>
  <c r="D60" i="3"/>
  <c r="H60" i="3" s="1"/>
  <c r="F59" i="3"/>
  <c r="D59" i="3"/>
  <c r="F57" i="3"/>
  <c r="F55" i="3"/>
  <c r="D55" i="3"/>
  <c r="H55" i="3" s="1"/>
  <c r="F54" i="3"/>
  <c r="D54" i="3"/>
  <c r="H54" i="3" s="1"/>
  <c r="F53" i="3"/>
  <c r="D53" i="3"/>
  <c r="H53" i="3" s="1"/>
  <c r="F52" i="3"/>
  <c r="D52" i="3"/>
  <c r="H52" i="3" s="1"/>
  <c r="F51" i="3"/>
  <c r="D51" i="3"/>
  <c r="H51" i="3" s="1"/>
  <c r="F50" i="3"/>
  <c r="D50" i="3"/>
  <c r="H50" i="3" s="1"/>
  <c r="F49" i="3"/>
  <c r="D49" i="3"/>
  <c r="H49" i="3" s="1"/>
  <c r="F48" i="3"/>
  <c r="D48" i="3"/>
  <c r="H48" i="3" s="1"/>
  <c r="F46" i="3"/>
  <c r="F44" i="3"/>
  <c r="D44" i="3"/>
  <c r="H44" i="3" s="1"/>
  <c r="F43" i="3"/>
  <c r="D43" i="3"/>
  <c r="H43" i="3" s="1"/>
  <c r="F42" i="3"/>
  <c r="D42" i="3"/>
  <c r="H42" i="3" s="1"/>
  <c r="F41" i="3"/>
  <c r="D41" i="3"/>
  <c r="H41" i="3" s="1"/>
  <c r="F40" i="3"/>
  <c r="D40" i="3"/>
  <c r="H40" i="3" s="1"/>
  <c r="F39" i="3"/>
  <c r="D39" i="3"/>
  <c r="H39" i="3" s="1"/>
  <c r="F38" i="3"/>
  <c r="D38" i="3"/>
  <c r="H38" i="3" s="1"/>
  <c r="F37" i="3"/>
  <c r="D37" i="3"/>
  <c r="H37" i="3" s="1"/>
  <c r="F35" i="3"/>
  <c r="F33" i="3"/>
  <c r="D33" i="3"/>
  <c r="H33" i="3" s="1"/>
  <c r="F32" i="3"/>
  <c r="D32" i="3"/>
  <c r="H32" i="3" s="1"/>
  <c r="F31" i="3"/>
  <c r="D31" i="3"/>
  <c r="H31" i="3" s="1"/>
  <c r="F30" i="3"/>
  <c r="D30" i="3"/>
  <c r="H30" i="3" s="1"/>
  <c r="F29" i="3"/>
  <c r="D29" i="3"/>
  <c r="F28" i="3"/>
  <c r="D28" i="3"/>
  <c r="H28" i="3" s="1"/>
  <c r="F27" i="3"/>
  <c r="D27" i="3"/>
  <c r="H27" i="3" s="1"/>
  <c r="F26" i="3"/>
  <c r="D26" i="3"/>
  <c r="H26" i="3" s="1"/>
  <c r="F25" i="3"/>
  <c r="D25" i="3"/>
  <c r="H25" i="3" s="1"/>
  <c r="F24" i="3"/>
  <c r="D24" i="3"/>
  <c r="H24" i="3" s="1"/>
  <c r="F22" i="3"/>
  <c r="F20" i="3"/>
  <c r="D20" i="3"/>
  <c r="H20" i="3" s="1"/>
  <c r="F19" i="3"/>
  <c r="D19" i="3"/>
  <c r="H19" i="3" s="1"/>
  <c r="F18" i="3"/>
  <c r="D18" i="3"/>
  <c r="H18" i="3" s="1"/>
  <c r="F17" i="3"/>
  <c r="D17" i="3"/>
  <c r="H17" i="3" s="1"/>
  <c r="F16" i="3"/>
  <c r="D16" i="3"/>
  <c r="H16" i="3" s="1"/>
  <c r="F15" i="3"/>
  <c r="D15" i="3"/>
  <c r="H15" i="3" s="1"/>
  <c r="F14" i="3"/>
  <c r="D14" i="3"/>
  <c r="H14" i="3" s="1"/>
  <c r="F13" i="3"/>
  <c r="D13" i="3"/>
  <c r="H13" i="3" s="1"/>
  <c r="F12" i="3"/>
  <c r="D12" i="3"/>
  <c r="H12" i="3" s="1"/>
  <c r="F10" i="3"/>
  <c r="F8" i="3"/>
  <c r="F6" i="3"/>
  <c r="D22" i="3" l="1"/>
  <c r="H22" i="3" s="1"/>
  <c r="D855" i="3"/>
  <c r="H855" i="3" s="1"/>
  <c r="D903" i="3"/>
  <c r="H903" i="3" s="1"/>
  <c r="H905" i="3"/>
  <c r="D10" i="3"/>
  <c r="H10" i="3" s="1"/>
  <c r="H275" i="3"/>
  <c r="D271" i="3"/>
  <c r="H271" i="3" s="1"/>
  <c r="D594" i="3"/>
  <c r="H594" i="3" s="1"/>
  <c r="H596" i="3"/>
  <c r="D978" i="3"/>
  <c r="H978" i="3" s="1"/>
  <c r="D125" i="3"/>
  <c r="H125" i="3" s="1"/>
  <c r="D232" i="3"/>
  <c r="H232" i="3" s="1"/>
  <c r="D163" i="3"/>
  <c r="H163" i="3" s="1"/>
  <c r="H165" i="3"/>
  <c r="D253" i="3"/>
  <c r="H253" i="3" s="1"/>
  <c r="H443" i="3"/>
  <c r="D440" i="3"/>
  <c r="H440" i="3" s="1"/>
  <c r="D488" i="3"/>
  <c r="H488" i="3" s="1"/>
  <c r="H933" i="3"/>
  <c r="D930" i="3"/>
  <c r="H930" i="3" s="1"/>
  <c r="D315" i="3"/>
  <c r="H315" i="3" s="1"/>
  <c r="D404" i="3"/>
  <c r="H404" i="3" s="1"/>
  <c r="D780" i="3"/>
  <c r="H194" i="3"/>
  <c r="D191" i="3"/>
  <c r="H191" i="3" s="1"/>
  <c r="D808" i="3"/>
  <c r="H808" i="3" s="1"/>
  <c r="H810" i="3"/>
  <c r="D639" i="3"/>
  <c r="H639" i="3" s="1"/>
  <c r="D57" i="3"/>
  <c r="H57" i="3" s="1"/>
  <c r="D70" i="3"/>
  <c r="H70" i="3" s="1"/>
  <c r="D688" i="3"/>
  <c r="H688" i="3" s="1"/>
  <c r="D143" i="3"/>
  <c r="H143" i="3" s="1"/>
  <c r="D294" i="3"/>
  <c r="H294" i="3" s="1"/>
  <c r="D380" i="3"/>
  <c r="H380" i="3" s="1"/>
  <c r="D365" i="3"/>
  <c r="H365" i="3" s="1"/>
  <c r="D583" i="3"/>
  <c r="H583" i="3" s="1"/>
  <c r="D101" i="3"/>
  <c r="H101" i="3" s="1"/>
  <c r="H385" i="3"/>
  <c r="D433" i="3"/>
  <c r="H433" i="3" s="1"/>
  <c r="H590" i="3"/>
  <c r="D965" i="3"/>
  <c r="H965" i="3" s="1"/>
  <c r="D608" i="3"/>
  <c r="H608" i="3" s="1"/>
  <c r="D534" i="3"/>
  <c r="H534" i="3" s="1"/>
  <c r="D212" i="3"/>
  <c r="H212" i="3" s="1"/>
  <c r="D633" i="3"/>
  <c r="H633" i="3" s="1"/>
  <c r="D618" i="3"/>
  <c r="H618" i="3" s="1"/>
  <c r="D743" i="3"/>
  <c r="H743" i="3" s="1"/>
  <c r="H745" i="3"/>
  <c r="D767" i="3"/>
  <c r="H767" i="3" s="1"/>
  <c r="H834" i="3"/>
  <c r="D831" i="3"/>
  <c r="H831" i="3" s="1"/>
  <c r="D891" i="3"/>
  <c r="H893" i="3"/>
  <c r="H29" i="3"/>
  <c r="D46" i="3"/>
  <c r="H46" i="3" s="1"/>
  <c r="H59" i="3"/>
  <c r="H77" i="3"/>
  <c r="H127" i="3"/>
  <c r="H145" i="3"/>
  <c r="D178" i="3"/>
  <c r="H178" i="3" s="1"/>
  <c r="H296" i="3"/>
  <c r="D334" i="3"/>
  <c r="H334" i="3" s="1"/>
  <c r="H367" i="3"/>
  <c r="D388" i="3"/>
  <c r="H388" i="3" s="1"/>
  <c r="D551" i="3"/>
  <c r="H551" i="3" s="1"/>
  <c r="D570" i="3"/>
  <c r="H570" i="3" s="1"/>
  <c r="H641" i="3"/>
  <c r="H667" i="3"/>
  <c r="D664" i="3"/>
  <c r="H664" i="3" s="1"/>
  <c r="H699" i="3"/>
  <c r="H921" i="3"/>
  <c r="D918" i="3"/>
  <c r="H918" i="3" s="1"/>
  <c r="H479" i="3"/>
  <c r="D476" i="3"/>
  <c r="H476" i="3" s="1"/>
  <c r="D756" i="3"/>
  <c r="H756" i="3" s="1"/>
  <c r="H763" i="3"/>
  <c r="D845" i="3"/>
  <c r="H845" i="3" s="1"/>
  <c r="H852" i="3"/>
  <c r="D501" i="3"/>
  <c r="H501" i="3" s="1"/>
  <c r="D542" i="3"/>
  <c r="H542" i="3" s="1"/>
  <c r="D559" i="3"/>
  <c r="H559" i="3" s="1"/>
  <c r="H620" i="3"/>
  <c r="D652" i="3"/>
  <c r="H652" i="3" s="1"/>
  <c r="D82" i="3"/>
  <c r="H82" i="3" s="1"/>
  <c r="D92" i="3"/>
  <c r="H92" i="3" s="1"/>
  <c r="D112" i="3"/>
  <c r="H112" i="3" s="1"/>
  <c r="D449" i="3"/>
  <c r="H449" i="3" s="1"/>
  <c r="H451" i="3"/>
  <c r="D701" i="3"/>
  <c r="H701" i="3" s="1"/>
  <c r="H997" i="3"/>
  <c r="D994" i="3"/>
  <c r="H994" i="3" s="1"/>
  <c r="D353" i="3"/>
  <c r="D419" i="3"/>
  <c r="H419" i="3" s="1"/>
  <c r="D711" i="3"/>
  <c r="H711" i="3" s="1"/>
  <c r="H794" i="3"/>
  <c r="D791" i="3"/>
  <c r="H791" i="3" s="1"/>
  <c r="D864" i="3"/>
  <c r="H864" i="3" s="1"/>
  <c r="D35" i="3"/>
  <c r="H35" i="3" s="1"/>
  <c r="H355" i="3"/>
  <c r="H435" i="3"/>
  <c r="D465" i="3"/>
  <c r="H465" i="3" s="1"/>
  <c r="D513" i="3"/>
  <c r="D527" i="3"/>
  <c r="H527" i="3" s="1"/>
  <c r="H610" i="3"/>
  <c r="D679" i="3"/>
  <c r="H679" i="3" s="1"/>
  <c r="H780" i="3"/>
  <c r="D943" i="3"/>
  <c r="H943" i="3" s="1"/>
  <c r="D953" i="3"/>
  <c r="H953" i="3" s="1"/>
  <c r="D730" i="3"/>
  <c r="H730" i="3" s="1"/>
  <c r="H782" i="3"/>
  <c r="D819" i="3"/>
  <c r="H819" i="3" s="1"/>
  <c r="H860" i="3"/>
  <c r="D877" i="3"/>
  <c r="H877" i="3" s="1"/>
  <c r="H967" i="3"/>
  <c r="D189" i="3" l="1"/>
  <c r="H189" i="3" s="1"/>
  <c r="D631" i="3"/>
  <c r="H631" i="3" s="1"/>
  <c r="D778" i="3"/>
  <c r="H778" i="3" s="1"/>
  <c r="D8" i="3"/>
  <c r="D511" i="3"/>
  <c r="H511" i="3" s="1"/>
  <c r="H513" i="3"/>
  <c r="H891" i="3"/>
  <c r="D889" i="3"/>
  <c r="H889" i="3" s="1"/>
  <c r="H353" i="3"/>
  <c r="D351" i="3"/>
  <c r="H351" i="3" s="1"/>
  <c r="H8" i="3" l="1"/>
  <c r="D6" i="3"/>
  <c r="H6" i="3" s="1"/>
</calcChain>
</file>

<file path=xl/sharedStrings.xml><?xml version="1.0" encoding="utf-8"?>
<sst xmlns="http://schemas.openxmlformats.org/spreadsheetml/2006/main" count="856" uniqueCount="837">
  <si>
    <t>NEPAL</t>
  </si>
  <si>
    <t>KOSHI</t>
  </si>
  <si>
    <t>Taplejung (TOTAL)</t>
  </si>
  <si>
    <t>Phaktanlung Gaunpalika</t>
  </si>
  <si>
    <t>Mikwakhola Gaunpalika</t>
  </si>
  <si>
    <t>Meringden Gaunpalika</t>
  </si>
  <si>
    <t>Maiwakhola Gaunpalika</t>
  </si>
  <si>
    <t>Aatharai Tribeni Gaunpalika</t>
  </si>
  <si>
    <t>Phungling Municipality</t>
  </si>
  <si>
    <t>Pathivara Yangwarak Gaunpalika</t>
  </si>
  <si>
    <t>Sirijanga Gaunpalika</t>
  </si>
  <si>
    <t>Sidingba Gaunpalika</t>
  </si>
  <si>
    <t>Sankhuwasabha (TOTAL)</t>
  </si>
  <si>
    <t>Bhotkhola Gaunpalika</t>
  </si>
  <si>
    <t>Makalu Gaunpalika</t>
  </si>
  <si>
    <t>Silichong Gaunpalika</t>
  </si>
  <si>
    <t>Chichila Gaunpalika</t>
  </si>
  <si>
    <t>Sabhapokhari Gaunpalika</t>
  </si>
  <si>
    <t>Khandabari Municipality</t>
  </si>
  <si>
    <t>Panchakhapan Municipality</t>
  </si>
  <si>
    <t>Chainapur Municipality</t>
  </si>
  <si>
    <t>Madi Municipality</t>
  </si>
  <si>
    <t>Dharmadevi Municipality</t>
  </si>
  <si>
    <t>Solukhumbu (TOTAL)</t>
  </si>
  <si>
    <t>Khumbu Pasanglhamu Gaunpalika</t>
  </si>
  <si>
    <t>Mahakulung Gaunpalika</t>
  </si>
  <si>
    <t>Sotang Gaunpalika</t>
  </si>
  <si>
    <t>Mapya Dudhkoshi Gaunpalika</t>
  </si>
  <si>
    <t>Thulung Dudhkoshi Gaunpalika</t>
  </si>
  <si>
    <t>Necha Salyan Gaunpalika</t>
  </si>
  <si>
    <t>Solu Dhudhakunda Municipality</t>
  </si>
  <si>
    <t>Likhu Pike Gaunpalika</t>
  </si>
  <si>
    <t>Okhaldhunga (TOTAL)</t>
  </si>
  <si>
    <t>Chishankhu Gadhi Gaunpalika</t>
  </si>
  <si>
    <t>Siddhicharan Municipality</t>
  </si>
  <si>
    <t>Molung Gaunpalika</t>
  </si>
  <si>
    <t>Khiji Demba Gaunpalika</t>
  </si>
  <si>
    <t>Likhu Gaunpalika</t>
  </si>
  <si>
    <t>Champadevi Gaunpalika</t>
  </si>
  <si>
    <t>Sunkoshi Gaunpalika</t>
  </si>
  <si>
    <t>Manebhanjyang Gaunpalika</t>
  </si>
  <si>
    <t>Khotang (TOTAL)</t>
  </si>
  <si>
    <t>Kepilasgadhi Gaunpalika</t>
  </si>
  <si>
    <t>Aiselukharka Gaunpalika</t>
  </si>
  <si>
    <t>Rawa Besi Gaunpalika</t>
  </si>
  <si>
    <t>Halesi Tuwachung Municipality</t>
  </si>
  <si>
    <t>Diktel Rupakot Majhuwagadhi Municipality</t>
  </si>
  <si>
    <t>Sakela Gaunpalika</t>
  </si>
  <si>
    <t>Diprung Chuichumma Gaunpalika</t>
  </si>
  <si>
    <t>Khotehang Gaunpalika</t>
  </si>
  <si>
    <t>Jante Dhunga Gaunpalika</t>
  </si>
  <si>
    <t>Baraha Pokhari Gaunpalika</t>
  </si>
  <si>
    <t>Bhojpur (TOTAL)</t>
  </si>
  <si>
    <t>Shadananda Municipality</t>
  </si>
  <si>
    <t>Salpa Silichho Gaunpalika</t>
  </si>
  <si>
    <t>Temkemaiyum Gaunpalika</t>
  </si>
  <si>
    <t>Bhojpur Municipality</t>
  </si>
  <si>
    <t>Arun Gaunpalika</t>
  </si>
  <si>
    <t>Pauwa Dunma Gaunpalika</t>
  </si>
  <si>
    <t>Ramprasad Rai Gaunpalika</t>
  </si>
  <si>
    <t>Hatuwagadhi Gaunpalika</t>
  </si>
  <si>
    <t>Aamchowk Gaunpalika</t>
  </si>
  <si>
    <t>Dhankuta (TOTAL)</t>
  </si>
  <si>
    <t>Mahalaxmi Municipality</t>
  </si>
  <si>
    <t>Pakhribas Municipality</t>
  </si>
  <si>
    <t>Chhathar Jorpati Gaunpalika</t>
  </si>
  <si>
    <t>Dhankuta Municipality</t>
  </si>
  <si>
    <t>Shahidbhumi Gaunpalika</t>
  </si>
  <si>
    <t>Sangurigadhi Gaunpalika</t>
  </si>
  <si>
    <t>Chaubise Gaunpalika</t>
  </si>
  <si>
    <t>Terhathum (TOTAL)</t>
  </si>
  <si>
    <t>Aatharai Gaunpalika</t>
  </si>
  <si>
    <t>Phedap Gaunpalika</t>
  </si>
  <si>
    <t>Menchhayayem Gaunpalika</t>
  </si>
  <si>
    <t>Myanglung Municipality</t>
  </si>
  <si>
    <t>Laligurans Municipality</t>
  </si>
  <si>
    <t>Chhathar Gaunpalika</t>
  </si>
  <si>
    <t>Panchthar (TOTAL)</t>
  </si>
  <si>
    <t>Yangbarak Gaunpalika</t>
  </si>
  <si>
    <t>Hilihan Gaunpalika</t>
  </si>
  <si>
    <t>Falelung Gaunpalika</t>
  </si>
  <si>
    <t>Phidim Municipality</t>
  </si>
  <si>
    <t>Falgunanda Gaunpalika</t>
  </si>
  <si>
    <t>Kummayak Gaunpalika</t>
  </si>
  <si>
    <t>Tumbewa Gaunpalika</t>
  </si>
  <si>
    <t>Miklajung Gaunpalika</t>
  </si>
  <si>
    <t>Ilam (TOTAL)</t>
  </si>
  <si>
    <t>Mai Jogmai Gaunpalika</t>
  </si>
  <si>
    <t>Sandakpur Gaunpalika</t>
  </si>
  <si>
    <t>Illam Municipality</t>
  </si>
  <si>
    <t>Deumai Municipality</t>
  </si>
  <si>
    <t>Fakfokathum Gaunpalika</t>
  </si>
  <si>
    <t>Mangsebung Gaunpalika</t>
  </si>
  <si>
    <t>Chulachuli Gaunpalika</t>
  </si>
  <si>
    <t>Mai Municipality</t>
  </si>
  <si>
    <t>Suryodaya Municipality</t>
  </si>
  <si>
    <t>Rong Gaunpalika</t>
  </si>
  <si>
    <t>Jhapa (TOTAL)</t>
  </si>
  <si>
    <t>Mechinagar Municipality</t>
  </si>
  <si>
    <t>Buddhashanti Gaunpalika</t>
  </si>
  <si>
    <t>Arjundhara Municipality</t>
  </si>
  <si>
    <t>Kankai Municipality</t>
  </si>
  <si>
    <t>Shivasatakshi Municipality</t>
  </si>
  <si>
    <t>Kamal Gaunpalika</t>
  </si>
  <si>
    <t>Damak Municipality</t>
  </si>
  <si>
    <t>Gauradaha Municipality</t>
  </si>
  <si>
    <t>Gauriganj Gaunpalika</t>
  </si>
  <si>
    <t>Jhapa Gaunpalika</t>
  </si>
  <si>
    <t>Barhadashi Gaunpalika</t>
  </si>
  <si>
    <t>Birtamod Municipality</t>
  </si>
  <si>
    <t>Haldibari Gaunpalika</t>
  </si>
  <si>
    <t>Bhadrapur Municipality</t>
  </si>
  <si>
    <t>Kachanakawal Gaunpalika</t>
  </si>
  <si>
    <t>Morang (TOTAL)</t>
  </si>
  <si>
    <t>Letang Municipality</t>
  </si>
  <si>
    <t>Kerabari Gaunpalika</t>
  </si>
  <si>
    <t>Sundarharaicha Municipality</t>
  </si>
  <si>
    <t>Belbari Municipality</t>
  </si>
  <si>
    <t>Kanepokhari Gaunpalika</t>
  </si>
  <si>
    <t>Pathari Shanishchare Municipality</t>
  </si>
  <si>
    <t>Urlabari Municipality</t>
  </si>
  <si>
    <t>Ratuwamai Municipality</t>
  </si>
  <si>
    <t>Sunwarshi Municipality</t>
  </si>
  <si>
    <t>Rangeli Municipality</t>
  </si>
  <si>
    <t>Gramthan Gaunpalika</t>
  </si>
  <si>
    <t>Budhiganga Gaunpalika</t>
  </si>
  <si>
    <t>Biratnagar Metropolitian City</t>
  </si>
  <si>
    <t>Katahari Gaunpalika</t>
  </si>
  <si>
    <t>Dhanapalthan Gaunpalika</t>
  </si>
  <si>
    <t>Jahada Gaunpalika</t>
  </si>
  <si>
    <t>Sunsari (TOTAL)</t>
  </si>
  <si>
    <t>Dharan Sub-Metropolitian City</t>
  </si>
  <si>
    <t>Barahachhetra Municipality</t>
  </si>
  <si>
    <t>Koshi Gaunpalika</t>
  </si>
  <si>
    <t>Bhokraha Narsingh Gaunpalika</t>
  </si>
  <si>
    <t>Ramdhuni Municipality</t>
  </si>
  <si>
    <t>Itahari Sub-Metropolitian City</t>
  </si>
  <si>
    <t>Duhabi Municipality</t>
  </si>
  <si>
    <t>Gadhi Gaunpalika</t>
  </si>
  <si>
    <t>Inaruwa Municipality</t>
  </si>
  <si>
    <t>Harinagar Gaunpalika</t>
  </si>
  <si>
    <t>Dewangunj Gaunpalika</t>
  </si>
  <si>
    <t>Barju Gaunpalika</t>
  </si>
  <si>
    <t>Udayapur (TOTAL)</t>
  </si>
  <si>
    <t>Belaka Municipality</t>
  </si>
  <si>
    <t>Chaudandigadhi Municipality</t>
  </si>
  <si>
    <t>Triyuga Municipality</t>
  </si>
  <si>
    <t>Rautamai Gaunpalika</t>
  </si>
  <si>
    <t>Limchunbung Gaunpalika</t>
  </si>
  <si>
    <t>Tapli Gaunpalika</t>
  </si>
  <si>
    <t>Katari Municipality</t>
  </si>
  <si>
    <t>Udayapurgadhi Gaunpalika</t>
  </si>
  <si>
    <t>MADHESH</t>
  </si>
  <si>
    <t>Saptari (TOTAL)</t>
  </si>
  <si>
    <t>Saptakoshi Municipality</t>
  </si>
  <si>
    <t>Kanchanrup Municipality</t>
  </si>
  <si>
    <t>Agnisair Krishna Sabaran Gaunpalika</t>
  </si>
  <si>
    <t>Rupani Gaunpalika</t>
  </si>
  <si>
    <t>Shambhunath Municipality</t>
  </si>
  <si>
    <t>Khadak Municipality</t>
  </si>
  <si>
    <t>Surunga Municipality</t>
  </si>
  <si>
    <t>Balan-Bihul Gaunpalika</t>
  </si>
  <si>
    <t>Bode Barsain Municipality</t>
  </si>
  <si>
    <t>Dakneshwori Municipality</t>
  </si>
  <si>
    <t>Rajgadh Gaunpalika</t>
  </si>
  <si>
    <t>Bishnupur Gaunpalika</t>
  </si>
  <si>
    <t>Rajbiraj Municipality</t>
  </si>
  <si>
    <t>Mahadewa Gaunpalika</t>
  </si>
  <si>
    <t>Tirahut Gaunpalika</t>
  </si>
  <si>
    <t>Hanumannagar Kankalini Municipality</t>
  </si>
  <si>
    <t>Tilathi Koiladi Gaunpalika</t>
  </si>
  <si>
    <t>Chhinnamasta Gaunpalika</t>
  </si>
  <si>
    <t>Siraha (TOTAL)</t>
  </si>
  <si>
    <t>Lahan Municipality</t>
  </si>
  <si>
    <t>Dhangadhimai Municipality</t>
  </si>
  <si>
    <t>Golbazar Municipality</t>
  </si>
  <si>
    <t>Mirchaiya Municipality</t>
  </si>
  <si>
    <t>Karjanha Municipality</t>
  </si>
  <si>
    <t>Kalyanpur Municipality</t>
  </si>
  <si>
    <t>Naraha Gaunpalika</t>
  </si>
  <si>
    <t>Arnama Gaunpalika</t>
  </si>
  <si>
    <t>Sukhipur Municipality</t>
  </si>
  <si>
    <t>Laxmipur Patari Gaunpalika</t>
  </si>
  <si>
    <t>Sakhuwa Nankarkatti Gaunpalika</t>
  </si>
  <si>
    <t>Bhagawanpur Gaunpalika</t>
  </si>
  <si>
    <t>Nawarajpur Gaunpalika</t>
  </si>
  <si>
    <t>Bariyarpatti Gaunpalika</t>
  </si>
  <si>
    <t>Aurahi Gaunpalika</t>
  </si>
  <si>
    <t>Siraha Municipality</t>
  </si>
  <si>
    <t>Dhanusa (TOTAL)</t>
  </si>
  <si>
    <t>Ganeshman Charnath Municipality</t>
  </si>
  <si>
    <t>Dhanushadham Municipality</t>
  </si>
  <si>
    <t>Mithila Municipality</t>
  </si>
  <si>
    <t>Bateshwor Gaunpalika</t>
  </si>
  <si>
    <t>Chhireshwornath Municipality</t>
  </si>
  <si>
    <t>Laxminiya Gaunpalika</t>
  </si>
  <si>
    <t>Mithila Bihari Municipality</t>
  </si>
  <si>
    <t>Hansapur Municipality</t>
  </si>
  <si>
    <t>Sabaila Municipality</t>
  </si>
  <si>
    <t>Shahidnagar Municipality</t>
  </si>
  <si>
    <t>Kamala Municipality</t>
  </si>
  <si>
    <t>Janak Nandini Gaunpalika</t>
  </si>
  <si>
    <t>Bideha Municipality</t>
  </si>
  <si>
    <t>Janakpurdham Sub-Metropolitian City</t>
  </si>
  <si>
    <t>Dhanauji Gaunpalika</t>
  </si>
  <si>
    <t>Nagarain Municipality</t>
  </si>
  <si>
    <t>Mukhiyapatti Musaharmiya Gaunpalika</t>
  </si>
  <si>
    <t>Mahottari (TOTAL)</t>
  </si>
  <si>
    <t>Bardibas Municipality</t>
  </si>
  <si>
    <t>Gaushala Municipality</t>
  </si>
  <si>
    <t>Sonama Gaunpalika</t>
  </si>
  <si>
    <t>Aurahi Municipality</t>
  </si>
  <si>
    <t>Bhangaha Municipality</t>
  </si>
  <si>
    <t>Loharpatti Municipality</t>
  </si>
  <si>
    <t>Balawa Municipality</t>
  </si>
  <si>
    <t>Ram Gopalpur Municipality</t>
  </si>
  <si>
    <t>Samsi Gaunpalika</t>
  </si>
  <si>
    <t>Manara Shisawa Municipality</t>
  </si>
  <si>
    <t>Ekadara Gaunpalika</t>
  </si>
  <si>
    <t>Mahottari Gaunpalika</t>
  </si>
  <si>
    <t>Pipara Gaunpalika</t>
  </si>
  <si>
    <t>Matihani Municipality</t>
  </si>
  <si>
    <t>Jaleshwor Municipality</t>
  </si>
  <si>
    <t>Sarlahi (TOTAL)</t>
  </si>
  <si>
    <t>Lalbandi Municipality</t>
  </si>
  <si>
    <t>Hariwan Municipality</t>
  </si>
  <si>
    <t>Bagmati Municipality</t>
  </si>
  <si>
    <t>Barahathawa Municipality</t>
  </si>
  <si>
    <t>Haripur Municipality</t>
  </si>
  <si>
    <t>Ishworpur Municipality</t>
  </si>
  <si>
    <t>Haripurwa Municipality</t>
  </si>
  <si>
    <t>Parsa Gaunpalika</t>
  </si>
  <si>
    <t>Brahmapuri Gaunpalika</t>
  </si>
  <si>
    <t>Chandranagar Gaunpalika</t>
  </si>
  <si>
    <t>Kabilashi Municipality</t>
  </si>
  <si>
    <t>Chakraghatta Gaunpalika</t>
  </si>
  <si>
    <t>Basbariya Gaunpalika</t>
  </si>
  <si>
    <t>Dhanakaul Gaunpalika</t>
  </si>
  <si>
    <t>Ramnagar Gaunpalika</t>
  </si>
  <si>
    <t>Balara Municipality</t>
  </si>
  <si>
    <t>Godaita Municipality</t>
  </si>
  <si>
    <t>Bishnu Gaunpalika</t>
  </si>
  <si>
    <t>Kaudena Gaunpalika</t>
  </si>
  <si>
    <t>Malangawa Municipality</t>
  </si>
  <si>
    <t>Rautahat (TOTAL)</t>
  </si>
  <si>
    <t>Chandrapur Municipality</t>
  </si>
  <si>
    <t>Gujara Municipality</t>
  </si>
  <si>
    <t>Phatuwa Bijayapur Municipality</t>
  </si>
  <si>
    <t>Katahariya Municipality</t>
  </si>
  <si>
    <t>Brindaban Municipality</t>
  </si>
  <si>
    <t>Gadhimai Municipality</t>
  </si>
  <si>
    <t>Madhav Narayan Municipality</t>
  </si>
  <si>
    <t>Garuda Municipality</t>
  </si>
  <si>
    <t>Dewahi Gonahi Municipality</t>
  </si>
  <si>
    <t>Maulapur Municipality</t>
  </si>
  <si>
    <t>Boudhimai Municipality</t>
  </si>
  <si>
    <t>Paroha Municipality</t>
  </si>
  <si>
    <t>Rajpur Municipality</t>
  </si>
  <si>
    <t>Yamunamai Gaunpalika</t>
  </si>
  <si>
    <t>Durga Bhagawati Gaunpalika</t>
  </si>
  <si>
    <t>Rajdevi Municipality</t>
  </si>
  <si>
    <t>Gaur Municipality</t>
  </si>
  <si>
    <t>Ishanath Municipality</t>
  </si>
  <si>
    <t>Bara (TOTAL)</t>
  </si>
  <si>
    <t>Nijagadh Municipality</t>
  </si>
  <si>
    <t>Kolhabi Municipality</t>
  </si>
  <si>
    <t>Jitpur Simara Sub-Metropolitian City</t>
  </si>
  <si>
    <t>Parawanipur Gaunpalika</t>
  </si>
  <si>
    <t>Prasauni Gaunpalika</t>
  </si>
  <si>
    <t>Bishrampur Gaunpalika</t>
  </si>
  <si>
    <t>Pheta Gaunpalika</t>
  </si>
  <si>
    <t>Kalaiya Sub-Metropolitian City</t>
  </si>
  <si>
    <t>Karaiyamai Gaunpalika</t>
  </si>
  <si>
    <t>Baragadhi Gaunpalika</t>
  </si>
  <si>
    <t>Aadarsha Kotwal Gaunpalika</t>
  </si>
  <si>
    <t>Simroungadh Municipality</t>
  </si>
  <si>
    <t>Pacharauta Municipality</t>
  </si>
  <si>
    <t>Mahagadhimai Municipality</t>
  </si>
  <si>
    <t>Devtal Gaunpalika</t>
  </si>
  <si>
    <t>Subarna Gaunpalika</t>
  </si>
  <si>
    <t>Parsa (TOTAL)</t>
  </si>
  <si>
    <t>Thori Gaunpalika</t>
  </si>
  <si>
    <t>Jirabhawani Gaunpalika</t>
  </si>
  <si>
    <t>Jagarnathpur Gaunpalika</t>
  </si>
  <si>
    <t>Paterwa Sugauli Gaunpalika</t>
  </si>
  <si>
    <t>Sakhuwa Prasauni Gaunpalika</t>
  </si>
  <si>
    <t>Parsagadhi Municipality</t>
  </si>
  <si>
    <t>Birgunj Metropolitian City</t>
  </si>
  <si>
    <t>Bahudarmai Municipality</t>
  </si>
  <si>
    <t>Pokhariya Municipality</t>
  </si>
  <si>
    <t>Kalikamai Gaunpalika</t>
  </si>
  <si>
    <t>Dhobini Gaunpalika</t>
  </si>
  <si>
    <t>Chhipaharmai Gaunpalika</t>
  </si>
  <si>
    <t>Pakaha Mainpur Gaunpalika</t>
  </si>
  <si>
    <t>Bindabasini Gaunpalika</t>
  </si>
  <si>
    <t>BAGMATI</t>
  </si>
  <si>
    <t>Dolakha (TOTAL)</t>
  </si>
  <si>
    <t>Gaurishankar Gaunpalika</t>
  </si>
  <si>
    <t>Bigu Gaunpalika</t>
  </si>
  <si>
    <t>Kalinchowk Gaunpalika</t>
  </si>
  <si>
    <t>Baiteshwor Gaunpalika</t>
  </si>
  <si>
    <t>Jiri Municipality</t>
  </si>
  <si>
    <t>Tamakoshi Gaunpalika</t>
  </si>
  <si>
    <t>Melung Gaunpalika</t>
  </si>
  <si>
    <t>Shailung Gaunpalika</t>
  </si>
  <si>
    <t>Bhimeshwor Municipality</t>
  </si>
  <si>
    <t>Sindhupalchok (TOTAL)</t>
  </si>
  <si>
    <t>Bhotekoshi Gaunpalika</t>
  </si>
  <si>
    <t>Jugal Gaunpalika</t>
  </si>
  <si>
    <t>Panchpokhari Thangpal Gaunpalika</t>
  </si>
  <si>
    <t>Helambu Gaunpalika</t>
  </si>
  <si>
    <t>Melanchi Municipality</t>
  </si>
  <si>
    <t>Indrawoti Gaunpalika</t>
  </si>
  <si>
    <t>Choutara Sangachowkgadhi Municipality</t>
  </si>
  <si>
    <t>Balephi Gaunpalika</t>
  </si>
  <si>
    <t>Bahrabise Municipality</t>
  </si>
  <si>
    <t>Tripurasundari Gaunpalika</t>
  </si>
  <si>
    <t>Lisankhu Pakhar Gaunpalika</t>
  </si>
  <si>
    <t>Rasuwa (TOTAL)</t>
  </si>
  <si>
    <t>Gosaikunda Gaunpalika</t>
  </si>
  <si>
    <t>Aamachhodingmo Gaunpalika</t>
  </si>
  <si>
    <t>Uttargaya Gaunpalika</t>
  </si>
  <si>
    <t>Kalika Gaunpalika</t>
  </si>
  <si>
    <t>Naukunda Gaunpalika</t>
  </si>
  <si>
    <t>Dhading (TOTAL)</t>
  </si>
  <si>
    <t>Rubi Valley Gaunpalika</t>
  </si>
  <si>
    <t>Khaniyabas Gaunpalika</t>
  </si>
  <si>
    <t>Ganga Jamuna Gaunpalika</t>
  </si>
  <si>
    <t>Netrawati Dabjong Gaunpalika</t>
  </si>
  <si>
    <t>Nilkhantha Municipality</t>
  </si>
  <si>
    <t>Jwalamukhi Gaunpalika</t>
  </si>
  <si>
    <t>Siddhalek Gaunpalika</t>
  </si>
  <si>
    <t>Benighat Rorang Gaunpalika</t>
  </si>
  <si>
    <t>Gajuri Gaunpalika</t>
  </si>
  <si>
    <t>Galchhi Gaunpalika</t>
  </si>
  <si>
    <t>Thakre Gaunpalika</t>
  </si>
  <si>
    <t>Dhunibenshi Municipality</t>
  </si>
  <si>
    <t>Nuwakot (TOTAL)</t>
  </si>
  <si>
    <t>Dupcheshwor Gaunpalika</t>
  </si>
  <si>
    <t>Tadi Gaunpalika</t>
  </si>
  <si>
    <t>Suryagadhi Gaunpalika</t>
  </si>
  <si>
    <t>Bidur Municipality</t>
  </si>
  <si>
    <t>Kispang Gaunpalika</t>
  </si>
  <si>
    <t>Myagang Gaunpalika</t>
  </si>
  <si>
    <t>Tarakeshwor Gaunpalika</t>
  </si>
  <si>
    <t>Belkotgadhi Municipality</t>
  </si>
  <si>
    <t>Panchakanya Gaunpalika</t>
  </si>
  <si>
    <t>Shivapuri Gaunpalika</t>
  </si>
  <si>
    <t>Kakani Gaunpalika</t>
  </si>
  <si>
    <t>Kathmandu (TOTAL)</t>
  </si>
  <si>
    <t>Shankharapur Municipality</t>
  </si>
  <si>
    <t>Kageshwori Manahara Municipality</t>
  </si>
  <si>
    <t>Gokarneshwor Municipality</t>
  </si>
  <si>
    <t>Budhanilkhantha Municipality</t>
  </si>
  <si>
    <t>Tokha Municipality</t>
  </si>
  <si>
    <t>Tarakeshwor Municipality</t>
  </si>
  <si>
    <t>Nagarjun Municipality</t>
  </si>
  <si>
    <t>Kathmandu Metropolitian City</t>
  </si>
  <si>
    <t>Kirtipur Municipality</t>
  </si>
  <si>
    <t>Chandragiri Municipality</t>
  </si>
  <si>
    <t>Dakshinkali Municipality</t>
  </si>
  <si>
    <t>Bhaktapur (TOTAL)</t>
  </si>
  <si>
    <t>Changunarayan Municipality</t>
  </si>
  <si>
    <t>Bhaktapur Municipality</t>
  </si>
  <si>
    <t>Madhyapur Thimi Municipality</t>
  </si>
  <si>
    <t>Suryabinayak Municipality</t>
  </si>
  <si>
    <t>Lalitpur (TOTAL)</t>
  </si>
  <si>
    <t>Lalitpur Metropolitian City</t>
  </si>
  <si>
    <t>Godawari Municipality</t>
  </si>
  <si>
    <t>Konjyosom Gaunpalika</t>
  </si>
  <si>
    <t>Mahankal Gaunpalika</t>
  </si>
  <si>
    <t>Bagmati Gaunpalika</t>
  </si>
  <si>
    <t>Kavrepalanchok (TOTAL)</t>
  </si>
  <si>
    <t>Chauri Deurali Gaunpalika</t>
  </si>
  <si>
    <t>Bhumlu Gaunpalika</t>
  </si>
  <si>
    <t>Mandan Deupur Municipality</t>
  </si>
  <si>
    <t>Banepa Municipality</t>
  </si>
  <si>
    <t>Dhulikhel Municipality</t>
  </si>
  <si>
    <t>Panchkhal Municipality</t>
  </si>
  <si>
    <t>Temal Gaunpalika</t>
  </si>
  <si>
    <t>Namobuddha Municipality</t>
  </si>
  <si>
    <t>Panauti Municipality</t>
  </si>
  <si>
    <t>Bethanchowk Gaunpalika</t>
  </si>
  <si>
    <t>Roshi Gaunpalika</t>
  </si>
  <si>
    <t>Mahabharat Gaunpalika</t>
  </si>
  <si>
    <t>Khanikhola Gaunpalika</t>
  </si>
  <si>
    <t>Ramechhap (TOTAL)</t>
  </si>
  <si>
    <t>Umakunda Gaunpalika</t>
  </si>
  <si>
    <t>Gokulganga Gaunpalika</t>
  </si>
  <si>
    <t>Likhu Tamakoshi Gaunpalika</t>
  </si>
  <si>
    <t>Ramechhap Municipality</t>
  </si>
  <si>
    <t>Manthali  Municipality</t>
  </si>
  <si>
    <t>Khandadevi Gaunpalika</t>
  </si>
  <si>
    <t>Doramba Gaunpalika</t>
  </si>
  <si>
    <t>Sunapati Gaunpalika</t>
  </si>
  <si>
    <t>Sindhuli (TOTAL)</t>
  </si>
  <si>
    <t>Dudhouli Municipality</t>
  </si>
  <si>
    <t>Phikkal Gaunpalika</t>
  </si>
  <si>
    <t>Tinpatan Gaunpalika</t>
  </si>
  <si>
    <t>Golanjor Gaunpalika</t>
  </si>
  <si>
    <t>Kamalamai Municipality</t>
  </si>
  <si>
    <t>Ghyanglekha Gaunpalika</t>
  </si>
  <si>
    <t>Marin Gaunpalika</t>
  </si>
  <si>
    <t>Hariharpurgaghi Gaunpalika</t>
  </si>
  <si>
    <t>Makwanpur (TOTAL)</t>
  </si>
  <si>
    <t>Indrasarowar Gaunpalika</t>
  </si>
  <si>
    <t>Thaha Municipality</t>
  </si>
  <si>
    <t>Kailash Gaunpalika</t>
  </si>
  <si>
    <t>Raksirang Gaunpalika</t>
  </si>
  <si>
    <t>Manahari Gaunpalika</t>
  </si>
  <si>
    <t>Hetauda Sub-Metropolitian City</t>
  </si>
  <si>
    <t>Bhimphedi Gaunpalika</t>
  </si>
  <si>
    <t>Makawanpurgadhi Gaunpalika</t>
  </si>
  <si>
    <t>Bakaiya Gaunpalika</t>
  </si>
  <si>
    <t>Chitawan (TOTAL)</t>
  </si>
  <si>
    <t>Rapti Municipality</t>
  </si>
  <si>
    <t>Kalika Municipality</t>
  </si>
  <si>
    <t>Ichchha Kamana Gaunpalika</t>
  </si>
  <si>
    <t>Bharatpur Metropolitian City</t>
  </si>
  <si>
    <t>Ratnanagar Municipality</t>
  </si>
  <si>
    <t>Khairahani Municipality</t>
  </si>
  <si>
    <t>GANDAKI</t>
  </si>
  <si>
    <t>Gorkha (TOTAL)</t>
  </si>
  <si>
    <t>Chumanubri Gaunpalika</t>
  </si>
  <si>
    <t>Ajirkot Gaunpalika</t>
  </si>
  <si>
    <t>Barpak Sulikot Gaunpalika</t>
  </si>
  <si>
    <t>Dharche Gaunpalika</t>
  </si>
  <si>
    <t>Aarughat Gaunpalika</t>
  </si>
  <si>
    <t>Bhimsenthapa Gaunpalika</t>
  </si>
  <si>
    <t>Siranchowk Gaunpalika</t>
  </si>
  <si>
    <t>Palungtar Municipality</t>
  </si>
  <si>
    <t>Gorkha Municipality</t>
  </si>
  <si>
    <t>Shahid Lakhan Gaunpalika</t>
  </si>
  <si>
    <t>Gandaki Gaunpalika</t>
  </si>
  <si>
    <t>Manang (TOTAL)</t>
  </si>
  <si>
    <t>Narpa Bhumi Gaunpalika</t>
  </si>
  <si>
    <t>Manang Ngisyang Gaunpalika</t>
  </si>
  <si>
    <t>Chame Gaunpalika</t>
  </si>
  <si>
    <t>Nason Gaunpalika</t>
  </si>
  <si>
    <t>Mustang (TOTAL)</t>
  </si>
  <si>
    <t>Lo Ghekar Damodarkunda Gaunpalika</t>
  </si>
  <si>
    <t>Gharpajhong Gaunpalika</t>
  </si>
  <si>
    <t>Varagung Muktichhetra Gaunpalika</t>
  </si>
  <si>
    <t>Lomanthang Gaunpalika</t>
  </si>
  <si>
    <t>Thasang Gaunpalika</t>
  </si>
  <si>
    <t>Myagdi (TOTAL)</t>
  </si>
  <si>
    <t>Annapurna Gaunpalika</t>
  </si>
  <si>
    <t>Raghuganga Gaunpalika</t>
  </si>
  <si>
    <t>Dhawalagiri Gaunpalika</t>
  </si>
  <si>
    <t>Malika Gaunpalika</t>
  </si>
  <si>
    <t>Mangala Gaunpalika</t>
  </si>
  <si>
    <t>Beni Municipality</t>
  </si>
  <si>
    <t>Kaski (TOTAL)</t>
  </si>
  <si>
    <t>Madi Gaunpalika</t>
  </si>
  <si>
    <t>Machhapuchchhre Gaunpalika</t>
  </si>
  <si>
    <t>Pokhara Metropolitian City</t>
  </si>
  <si>
    <t>Rupa Gaunpalika</t>
  </si>
  <si>
    <t>Lamjung (TOTAL)</t>
  </si>
  <si>
    <t>Dordi Gaunpalika</t>
  </si>
  <si>
    <t>Marshyangdi Gaunpalika</t>
  </si>
  <si>
    <t>Kwhola Sothar Gaunpalika</t>
  </si>
  <si>
    <t>Madhya Nepal Municipality</t>
  </si>
  <si>
    <t>Bensishahar Municipality</t>
  </si>
  <si>
    <t>Sundarbazar Municipality</t>
  </si>
  <si>
    <t>Rainas Municipality</t>
  </si>
  <si>
    <t>Dudhapokhari Gaunpalika</t>
  </si>
  <si>
    <t>Tanahu (TOTAL)</t>
  </si>
  <si>
    <t>Bhanu Municipality</t>
  </si>
  <si>
    <t>Byas Municipality</t>
  </si>
  <si>
    <t>Myagde Gaunpalika</t>
  </si>
  <si>
    <t>Shuklagandaki Municipality</t>
  </si>
  <si>
    <t>Bhimad Municipality</t>
  </si>
  <si>
    <t>Ghiring Gaunpalika</t>
  </si>
  <si>
    <t>Rhishing Gaunpalika</t>
  </si>
  <si>
    <t>Devghat Gaunpalika</t>
  </si>
  <si>
    <t>Bandipur Gaunpalika</t>
  </si>
  <si>
    <t>Aanbu Khaireni Gaunpalika</t>
  </si>
  <si>
    <t>Nawalparasi (Bardaghat Susta East) (TOTAL)</t>
  </si>
  <si>
    <t>Gaidakot Municipality</t>
  </si>
  <si>
    <t>Bulingtar Gaunpalika</t>
  </si>
  <si>
    <t>Baudikali Gaunpalika</t>
  </si>
  <si>
    <t>Hupsekot Gaunpalika</t>
  </si>
  <si>
    <t>Devchuli Municipality</t>
  </si>
  <si>
    <t>Kawasoti Municipality</t>
  </si>
  <si>
    <t>Madhya Bindu Municipality</t>
  </si>
  <si>
    <t>Binayi Tribeni Gaunpalika</t>
  </si>
  <si>
    <t>Syangja (TOTAL)</t>
  </si>
  <si>
    <t>Putalibazar Municipality</t>
  </si>
  <si>
    <t>Phedikhola Gaunpalika</t>
  </si>
  <si>
    <t>Aandhikhola Gaunpalika</t>
  </si>
  <si>
    <t>Arjun Choupari Gaunpalika</t>
  </si>
  <si>
    <t>Bhirkot Municipality</t>
  </si>
  <si>
    <t>Biruwa Gaunpalika</t>
  </si>
  <si>
    <t>Harinas Gaunpalika</t>
  </si>
  <si>
    <t>Chapakot Municipality</t>
  </si>
  <si>
    <t>Walling Municipality</t>
  </si>
  <si>
    <t>Galyang Municipality</t>
  </si>
  <si>
    <t>Kaligandaki Gaunpalika</t>
  </si>
  <si>
    <t>Parbat (TOTAL)</t>
  </si>
  <si>
    <t>Modi Gaunpalika</t>
  </si>
  <si>
    <t>Jaljala Gaunpalika</t>
  </si>
  <si>
    <t>Kushma Municipality</t>
  </si>
  <si>
    <t>Phalebas Municipality</t>
  </si>
  <si>
    <t>Mahashila Gaunpalika</t>
  </si>
  <si>
    <t>Bihadi Gaunpalika</t>
  </si>
  <si>
    <t>Paiyu Gaunpalika</t>
  </si>
  <si>
    <t>Baglung (TOTAL)</t>
  </si>
  <si>
    <t>Baglung Municipality</t>
  </si>
  <si>
    <t>Kathekhola Gaunpalika</t>
  </si>
  <si>
    <t>Tarakhola Gaunpalika</t>
  </si>
  <si>
    <t>Tamankhola Gaunpalika</t>
  </si>
  <si>
    <t>Dhorpatan Municipality</t>
  </si>
  <si>
    <t>Nisikhola Gaunpalika</t>
  </si>
  <si>
    <t>Badigad Gaunpalika</t>
  </si>
  <si>
    <t>Galkot Municipality</t>
  </si>
  <si>
    <t>Bareng Gaunpalika</t>
  </si>
  <si>
    <t>Jaimuni Municipality</t>
  </si>
  <si>
    <t>LUMBINI</t>
  </si>
  <si>
    <t>Rukum (East) (TOTAL)</t>
  </si>
  <si>
    <t>Putha Uttanganga Gaunpalika</t>
  </si>
  <si>
    <t>Sisne Gaunpalika</t>
  </si>
  <si>
    <t>Bhoome Gaunpalika</t>
  </si>
  <si>
    <t>Rolpa (TOTAL)</t>
  </si>
  <si>
    <t>Sunchhahari Gaunpalika</t>
  </si>
  <si>
    <t>Thawang Gaunpalika</t>
  </si>
  <si>
    <t>Pariwartan Gaunpalika</t>
  </si>
  <si>
    <t>Gangadev Gaunpalika</t>
  </si>
  <si>
    <t>Tribeni Gaunpalika</t>
  </si>
  <si>
    <t>Rolpa Municipality</t>
  </si>
  <si>
    <t>Runtigadhi Gaunpalika</t>
  </si>
  <si>
    <t>Sunil Smriti Gaunpalika</t>
  </si>
  <si>
    <t>Lungri Gaunpalika</t>
  </si>
  <si>
    <t>Pyuthan (TOTAL)</t>
  </si>
  <si>
    <t>Gaumukhi Gaunpalika</t>
  </si>
  <si>
    <t>Naubahini Gaunpalika</t>
  </si>
  <si>
    <t>Jhimaruk Gaunpalika</t>
  </si>
  <si>
    <t>Pyuthan Municipality</t>
  </si>
  <si>
    <t>Sworgadwari Municipality</t>
  </si>
  <si>
    <t>Mandavi Gaunpalika</t>
  </si>
  <si>
    <t>Mallarani Gaunpalika</t>
  </si>
  <si>
    <t>Aairawati Gaunpalika</t>
  </si>
  <si>
    <t>Sarumarani Gaunpalika</t>
  </si>
  <si>
    <t>Gulmi (TOTAL)</t>
  </si>
  <si>
    <t>Kali Gandaki Gaunpalika</t>
  </si>
  <si>
    <t>Satyawoti Gaunpalika</t>
  </si>
  <si>
    <t>Chandrakot Gaunpalika</t>
  </si>
  <si>
    <t>Musikot Municipality</t>
  </si>
  <si>
    <t>Isma Gaunpalika</t>
  </si>
  <si>
    <t>Madane Gaunpalika</t>
  </si>
  <si>
    <t>Dhurkot Gaunpalika</t>
  </si>
  <si>
    <t>Resunga Municipality</t>
  </si>
  <si>
    <t>Gulmi Durbar Gaunpalika</t>
  </si>
  <si>
    <t>Chhatrakot Gaunpalika</t>
  </si>
  <si>
    <t>Ruruchhetra Gaunpalika</t>
  </si>
  <si>
    <t>Arghakhanchi (TOTAL)</t>
  </si>
  <si>
    <t>Chhatradev Gaunpalika</t>
  </si>
  <si>
    <t>Malarani Gaunpalika</t>
  </si>
  <si>
    <t>Bhumikasthan Municipality</t>
  </si>
  <si>
    <t>Sandhikharka Municipality</t>
  </si>
  <si>
    <t>Panini Gaunpalika</t>
  </si>
  <si>
    <t>Shitaganga Municipality</t>
  </si>
  <si>
    <t>Palpa (TOTAL)</t>
  </si>
  <si>
    <t>Rampur Municipality</t>
  </si>
  <si>
    <t>Purbakhola Gaunpalika</t>
  </si>
  <si>
    <t>Rambha Gaunpalika</t>
  </si>
  <si>
    <t>Baganaskali Gaunpalika</t>
  </si>
  <si>
    <t>Tansen Municipality</t>
  </si>
  <si>
    <t>Ribdikot Gaunpalika</t>
  </si>
  <si>
    <t>Rainadevi Chhahara Gaunpalika</t>
  </si>
  <si>
    <t>Tinau Gaunpalika</t>
  </si>
  <si>
    <t>Mathagadhi Gaunpalika</t>
  </si>
  <si>
    <t>Nisdi Gaunpalika</t>
  </si>
  <si>
    <t>Nawalparasi (Bardaghat Susta West) (TOTAL)</t>
  </si>
  <si>
    <t>Bardaghat Municipality</t>
  </si>
  <si>
    <t>Sunawal Municipality</t>
  </si>
  <si>
    <t>Ramgram Municipality</t>
  </si>
  <si>
    <t>Palhinandan Gaunpalika</t>
  </si>
  <si>
    <t>Sarawal Gaunpalika</t>
  </si>
  <si>
    <t>Pratapapur Gaunpalika</t>
  </si>
  <si>
    <t>Susta Gaunpalika</t>
  </si>
  <si>
    <t>Rupandehi (TOTAL)</t>
  </si>
  <si>
    <t>Devdaha Municipality</t>
  </si>
  <si>
    <t>Butwal Sub-Metropolitian City</t>
  </si>
  <si>
    <t>Sainamaina Municipality</t>
  </si>
  <si>
    <t>Kanchan Gaunpalika</t>
  </si>
  <si>
    <t>Gaidahawa Gaunpalika</t>
  </si>
  <si>
    <t>Suddhodhan Gaunpalika</t>
  </si>
  <si>
    <t>Siyari Gaunpalika</t>
  </si>
  <si>
    <t>Tilottama Municipality</t>
  </si>
  <si>
    <t>Om Satiya Gaunpalika</t>
  </si>
  <si>
    <t>Rohini Gaunpalika</t>
  </si>
  <si>
    <t>Siddharthanagar Municipality</t>
  </si>
  <si>
    <t>Mayadevi Gaunpalika</t>
  </si>
  <si>
    <t>Lumbini Sanskritik Municipality</t>
  </si>
  <si>
    <t>Kotahimai Gaunpalika</t>
  </si>
  <si>
    <t>Sammarimai Gaunpalika</t>
  </si>
  <si>
    <t>Marchawari Gaunpalika</t>
  </si>
  <si>
    <t>Kapilbastu (TOTAL)</t>
  </si>
  <si>
    <t>Banganga Municipality</t>
  </si>
  <si>
    <t>Buddhabhumi Municipality</t>
  </si>
  <si>
    <t>Shivaraj Municipality</t>
  </si>
  <si>
    <t>Bijayanagar Gaunpalika</t>
  </si>
  <si>
    <t>Krishnanagar Municipality</t>
  </si>
  <si>
    <t>Maharajganj Municipality</t>
  </si>
  <si>
    <t>Kapilbastu Municipality</t>
  </si>
  <si>
    <t>Yasodhara Gaunpalika</t>
  </si>
  <si>
    <t>Shuddhodhan Gaunpalika</t>
  </si>
  <si>
    <t>Dang (TOTAL)</t>
  </si>
  <si>
    <t>Bangalachuli Gaunpalika</t>
  </si>
  <si>
    <t>Ghorahi Sub-Metropolitian City</t>
  </si>
  <si>
    <t>Tulsipur Sub-Metropolitian City</t>
  </si>
  <si>
    <t>Shantinagar Gaunpalika</t>
  </si>
  <si>
    <t>Babai Gaunpalika</t>
  </si>
  <si>
    <t>Dangisharan Gaunpalika</t>
  </si>
  <si>
    <t>Lamahi Municipality</t>
  </si>
  <si>
    <t>Rapti Gaunpalika</t>
  </si>
  <si>
    <t>Gadhawa Gaunpalika</t>
  </si>
  <si>
    <t>Rajpur Gaunpalika</t>
  </si>
  <si>
    <t>Banke (TOTAL)</t>
  </si>
  <si>
    <t>Rapti Sonari Gaunpalika</t>
  </si>
  <si>
    <t>Kohalpur Municipality</t>
  </si>
  <si>
    <t>Baijanath Gaunpalika</t>
  </si>
  <si>
    <t>Khajura Gaunpalika</t>
  </si>
  <si>
    <t>Janaki Gaunpalika</t>
  </si>
  <si>
    <t>Nepalganj Sub-Metropolitian City</t>
  </si>
  <si>
    <t>Duduwa Gaunpalika</t>
  </si>
  <si>
    <t>Narainapur Gaunpalika</t>
  </si>
  <si>
    <t>Bardiya (TOTAL)</t>
  </si>
  <si>
    <t>Bansgadhi Municipality</t>
  </si>
  <si>
    <t>Barbardiya Municipality</t>
  </si>
  <si>
    <t>Thakurbaba Municipality</t>
  </si>
  <si>
    <t>Geruwa Gaunpalika</t>
  </si>
  <si>
    <t>Rajapur Municipality</t>
  </si>
  <si>
    <t>Madhuwan Municipality</t>
  </si>
  <si>
    <t>Gulariya Municipality</t>
  </si>
  <si>
    <t>Badhaiyatal Gaunpalika</t>
  </si>
  <si>
    <t>KARNALI</t>
  </si>
  <si>
    <t>Dolpa (TOTAL)</t>
  </si>
  <si>
    <t>Dolpo Buddha Gaunpalika</t>
  </si>
  <si>
    <t>Shey Phoksundo Gaunpalika</t>
  </si>
  <si>
    <t>Jagadulla Gaunpalika</t>
  </si>
  <si>
    <t>Mudkechula Gaunpalika</t>
  </si>
  <si>
    <t>Tripurasundari Municipality</t>
  </si>
  <si>
    <t>Thulibheri Municipality</t>
  </si>
  <si>
    <t>Kaike Gaunpalika</t>
  </si>
  <si>
    <t>Chharka Tangsong Gaunpalika</t>
  </si>
  <si>
    <t>Mugu (TOTAL)</t>
  </si>
  <si>
    <t>Mugumakarmarog Gaunpalika</t>
  </si>
  <si>
    <t>Chhayanath Rara Municipality</t>
  </si>
  <si>
    <t>Soru Gaunpalika</t>
  </si>
  <si>
    <t>Khatyad Gaunpalika</t>
  </si>
  <si>
    <t>Humla (TOTAL)</t>
  </si>
  <si>
    <t>Chankheli Gaunpalika</t>
  </si>
  <si>
    <t>Kharpunath Gaunpalika</t>
  </si>
  <si>
    <t>Simkot Gaunpalika</t>
  </si>
  <si>
    <t>Namkha Gaunpalika</t>
  </si>
  <si>
    <t>Sarkegad Gaunpalika</t>
  </si>
  <si>
    <t>Adanchuli Gaunpalika</t>
  </si>
  <si>
    <t>Tanjakot Gaunpalika</t>
  </si>
  <si>
    <t>Jumla (TOTAL)</t>
  </si>
  <si>
    <t>Patarasi Gaunpalika</t>
  </si>
  <si>
    <t>Kanaka Sundari Gaunpalika</t>
  </si>
  <si>
    <t>Sinja Gaunpalika</t>
  </si>
  <si>
    <t>Chandannath Municipality</t>
  </si>
  <si>
    <t>Guthichaur Gaunpalika</t>
  </si>
  <si>
    <t>Tatopani Gaunpalika</t>
  </si>
  <si>
    <t>Tila Gaunpalika</t>
  </si>
  <si>
    <t>Hima Gaunpalika</t>
  </si>
  <si>
    <t>Kalikot (TOTAL)</t>
  </si>
  <si>
    <t>Palata Gaunpalika</t>
  </si>
  <si>
    <t>Pachal Jharana Gaunpalika</t>
  </si>
  <si>
    <t>Raskot Municipality</t>
  </si>
  <si>
    <t>Sanni Tribeni Gaunpalika</t>
  </si>
  <si>
    <t>Naraharinath Gaunpalika</t>
  </si>
  <si>
    <t>Khandachakra Municipality</t>
  </si>
  <si>
    <t>Tilagupha Municipality</t>
  </si>
  <si>
    <t>Mahawai Gaunpalika</t>
  </si>
  <si>
    <t>Shuva Kalika Gaunpalika</t>
  </si>
  <si>
    <t>Dailekh (TOTAL)</t>
  </si>
  <si>
    <t>Naumule Gaunpalika</t>
  </si>
  <si>
    <t>Mahabu Gaunpalika</t>
  </si>
  <si>
    <t>Bhairabi Gaunpalika</t>
  </si>
  <si>
    <t>Thantikandh Gaunpalika</t>
  </si>
  <si>
    <t>Aathbis Municipality</t>
  </si>
  <si>
    <t>Chamunda Bindrasaini Municipality</t>
  </si>
  <si>
    <t>Dullu Municipality</t>
  </si>
  <si>
    <t>Narayan Municipality</t>
  </si>
  <si>
    <t>Bhagawatimai Gaunpalika</t>
  </si>
  <si>
    <t>Dungeshwor Gaunpalika</t>
  </si>
  <si>
    <t>Gurans Gaunpalika</t>
  </si>
  <si>
    <t>Jajarkot (TOTAL)</t>
  </si>
  <si>
    <t>Barekot Gaunpalika</t>
  </si>
  <si>
    <t>Kuse Gaunpalika</t>
  </si>
  <si>
    <t>Junichande Gaunpalika</t>
  </si>
  <si>
    <t>Chhedagad Municipality</t>
  </si>
  <si>
    <t>Shivalaya Gaunpalika</t>
  </si>
  <si>
    <t>Bheri Malika Municipality</t>
  </si>
  <si>
    <t>Nalgad Municipality</t>
  </si>
  <si>
    <t>Rukum (West) (TOTAL)</t>
  </si>
  <si>
    <t>Aathabisakot Municipality</t>
  </si>
  <si>
    <t>Sanibheri Gaunpalika</t>
  </si>
  <si>
    <t>Banphikot Gaunpalika</t>
  </si>
  <si>
    <t>Chaurjahari Municipality</t>
  </si>
  <si>
    <t>Salyan (TOTAL)</t>
  </si>
  <si>
    <t>Darma Gaunpalika</t>
  </si>
  <si>
    <t>Kumakh Gaunpalika</t>
  </si>
  <si>
    <t>Banagad Kupinde Municipality</t>
  </si>
  <si>
    <t>Siddha Kumakh Gaunpalika</t>
  </si>
  <si>
    <t>Bagachour Municipality</t>
  </si>
  <si>
    <t>Chhatreshwori Gaunpalika</t>
  </si>
  <si>
    <t>Sharada Municipality</t>
  </si>
  <si>
    <t>Kalimati Gaunpalika</t>
  </si>
  <si>
    <t>Kapurkot Gaunpalika</t>
  </si>
  <si>
    <t>Surkhet (TOTAL)</t>
  </si>
  <si>
    <t>Simta Gaunpalika</t>
  </si>
  <si>
    <t>Chingad Gaunpalika</t>
  </si>
  <si>
    <t>Lekabeshi Municipality</t>
  </si>
  <si>
    <t>Gurbhakot Municipality</t>
  </si>
  <si>
    <t>Bheriganga Municipality</t>
  </si>
  <si>
    <t>Birendranagar Municipality</t>
  </si>
  <si>
    <t>Barahatal Gaunpalika</t>
  </si>
  <si>
    <t>Panchapuri Municipality</t>
  </si>
  <si>
    <t>Chaukune Gaunpalika</t>
  </si>
  <si>
    <t>SUDURPASCHIM</t>
  </si>
  <si>
    <t>Bajura (TOTAL)</t>
  </si>
  <si>
    <t>Himali Gaunpalika</t>
  </si>
  <si>
    <t>Gaumul Gaunpalika</t>
  </si>
  <si>
    <t>Budhinanda Municipality</t>
  </si>
  <si>
    <t>Swamikartik Khapar Gaunpalika</t>
  </si>
  <si>
    <t>Jagannath Gaunpalika</t>
  </si>
  <si>
    <t>Badimalika Municipality</t>
  </si>
  <si>
    <t>Khaptad Chhededaha Gaunpalika</t>
  </si>
  <si>
    <t>Budhiganga Municipality</t>
  </si>
  <si>
    <t>Tribeni Municipality</t>
  </si>
  <si>
    <t>Bajhang (TOTAL)</t>
  </si>
  <si>
    <t>Saipal Gaunpalika</t>
  </si>
  <si>
    <t>Bungal Municipality</t>
  </si>
  <si>
    <t>Surma Gaunpalika</t>
  </si>
  <si>
    <t>Talkot Gaunpalika</t>
  </si>
  <si>
    <t>Masta Gaunpalika</t>
  </si>
  <si>
    <t>Jayaprithbi Municipality</t>
  </si>
  <si>
    <t>Chhabis Pathibhara Gaunpalika</t>
  </si>
  <si>
    <t>Durgathali Gaunpalika</t>
  </si>
  <si>
    <t>Kedarsyun Gaunpalika</t>
  </si>
  <si>
    <t>Bitthadchir Gaunpalika</t>
  </si>
  <si>
    <t>Thalara Gaunpalika</t>
  </si>
  <si>
    <t>Khaptad Chhanna Gaunpalika</t>
  </si>
  <si>
    <t>Darchula (TOTAL)</t>
  </si>
  <si>
    <t>Byas Gaunpalika</t>
  </si>
  <si>
    <t>Duhun Gaunpalika</t>
  </si>
  <si>
    <t>Mahakali Municipality</t>
  </si>
  <si>
    <t>Naugad  Gaunpalika</t>
  </si>
  <si>
    <t>Apihimal Gaunpalika</t>
  </si>
  <si>
    <t>Marma Gaunpalika</t>
  </si>
  <si>
    <t>Shailyashikhar Municipality</t>
  </si>
  <si>
    <t>Malikarjun Gaunpalika</t>
  </si>
  <si>
    <t>Lekam Gaunpalika</t>
  </si>
  <si>
    <t>Baitadi (TOTAL)</t>
  </si>
  <si>
    <t>Dilasaini Gaunpalika</t>
  </si>
  <si>
    <t>Dogada Kedar Gaunpalika</t>
  </si>
  <si>
    <t>Puchaundi Municipality</t>
  </si>
  <si>
    <t>Surnaya Gaunpalika</t>
  </si>
  <si>
    <t>Dasharathchand Municipality</t>
  </si>
  <si>
    <t>Pancheshwor Gaunpalika</t>
  </si>
  <si>
    <t>Shivanath Gaunpalika</t>
  </si>
  <si>
    <t>Melauli Municipality</t>
  </si>
  <si>
    <t>Patan Municipality</t>
  </si>
  <si>
    <t>Sigas Gaunpalika</t>
  </si>
  <si>
    <t>Dadeldhura (TOTAL)</t>
  </si>
  <si>
    <t>Nawadurga Gaunpalika</t>
  </si>
  <si>
    <t>Amargadhi Municipality</t>
  </si>
  <si>
    <t>Ajayameru Gaunpalika</t>
  </si>
  <si>
    <t>Bhageshwor Gaunpalika</t>
  </si>
  <si>
    <t>Parashuram Municipality</t>
  </si>
  <si>
    <t>Aalital Gaunpalika</t>
  </si>
  <si>
    <t>Ganyapdhura Gaunpalika</t>
  </si>
  <si>
    <t>Doti (TOTAL)</t>
  </si>
  <si>
    <t>Purbichouki Gaunpalika</t>
  </si>
  <si>
    <t>Sayal Gaunpalika</t>
  </si>
  <si>
    <t>Aadarsha Gaunpalika</t>
  </si>
  <si>
    <t>Shikhar Municipality</t>
  </si>
  <si>
    <t>Dipayal Silgadhi Municipality</t>
  </si>
  <si>
    <t>K.I. Singh Gaunpalika</t>
  </si>
  <si>
    <t>Bogatan Phudsil Gaunpalika</t>
  </si>
  <si>
    <t>Badi Kedar Gaunpalika</t>
  </si>
  <si>
    <t>Jorayal Gaunpalika</t>
  </si>
  <si>
    <t>Achham (TOTAL)</t>
  </si>
  <si>
    <t>Panchdebal Binayak Municipality</t>
  </si>
  <si>
    <t>Ramaroshan Gaunpalika</t>
  </si>
  <si>
    <t>Mellekh Gaunpalika</t>
  </si>
  <si>
    <t>Sanphebagar Municipality</t>
  </si>
  <si>
    <t>Chaurpati Gaunpalika</t>
  </si>
  <si>
    <t>Mangalsen Municipality</t>
  </si>
  <si>
    <t>Bannigadhi Jayagadh Gaunpalika</t>
  </si>
  <si>
    <t>Kamal bazar Municipality</t>
  </si>
  <si>
    <t>Dhakari Gaunpalika</t>
  </si>
  <si>
    <t>Turmakhand Gaunpalika</t>
  </si>
  <si>
    <t>Kailali (TOTAL)</t>
  </si>
  <si>
    <t>Mohanyal Gaunpalika</t>
  </si>
  <si>
    <t>Chure Gaunpalika</t>
  </si>
  <si>
    <t>Gauriganga Municipality</t>
  </si>
  <si>
    <t>Ghodaghodi Municipality</t>
  </si>
  <si>
    <t>Bardagoriya Gaunpalika</t>
  </si>
  <si>
    <t>Lamki Chuha Municipality</t>
  </si>
  <si>
    <t>Joshipur Gaunpalika</t>
  </si>
  <si>
    <t>Tikapur Municipality</t>
  </si>
  <si>
    <t>Bhajani Municipality</t>
  </si>
  <si>
    <t>Kailari Gaunpalika</t>
  </si>
  <si>
    <t>Dhangadhi Sub-Metropolitian City</t>
  </si>
  <si>
    <t>Kanchanpur (TOTAL)</t>
  </si>
  <si>
    <t>Krishnapur Municipality</t>
  </si>
  <si>
    <t>Shuklaphanta Municipality</t>
  </si>
  <si>
    <t>Bedkot Municipality</t>
  </si>
  <si>
    <t>Bhimdatta Municipality</t>
  </si>
  <si>
    <t>Dodhara Chandani Municipality</t>
  </si>
  <si>
    <t>Laljhadi Gaunpalika</t>
  </si>
  <si>
    <t>Punarbas Municipality</t>
  </si>
  <si>
    <t>Belouri Municipality</t>
  </si>
  <si>
    <t>Beldandi Gaunpalika</t>
  </si>
  <si>
    <t>S.N.</t>
  </si>
  <si>
    <t xml:space="preserve">Area </t>
  </si>
  <si>
    <t>Table 6: Number of Households and population having vocational and technical training , NPHC 2021</t>
  </si>
  <si>
    <t>Total Number of non-institutional Households</t>
  </si>
  <si>
    <t>Population with 18 years of age and above</t>
  </si>
  <si>
    <t>Population</t>
  </si>
  <si>
    <t xml:space="preserve">Households and Population with vocational and technical training </t>
  </si>
  <si>
    <t>(i)</t>
  </si>
  <si>
    <t>(ii)</t>
  </si>
  <si>
    <t>(iii)</t>
  </si>
  <si>
    <t>(v)</t>
  </si>
  <si>
    <t>(iii)/(i)</t>
  </si>
  <si>
    <t>(v)/(ii)</t>
  </si>
  <si>
    <t xml:space="preserve">Number </t>
  </si>
  <si>
    <t>Households with at least one trained person</t>
  </si>
  <si>
    <t xml:space="preserve">Percentage </t>
  </si>
  <si>
    <t>Total population with training</t>
  </si>
  <si>
    <t>Percentage (of   18+ years of age and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</si>
</sst>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" fontId="0" fillId="0" borderId="0" xfId="0" applyNumberForma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2" fillId="0" borderId="2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121BA3F-5AC5-44F2-8A5B-70B08EC1C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S\Desktop\listing%20Table\Listing06_HaveTraining-Palika_rev1.0%20calculation.xlsx" TargetMode="External"/><Relationship Id="rId1" Type="http://schemas.openxmlformats.org/officeDocument/2006/relationships/externalLinkPath" Target="file:///C:\Users\CBS\Desktop\listing%20Table\Listing06_HaveTraining-Palika_rev1.0%20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tionBy18YearPlus"/>
      <sheetName val="Sheet1"/>
      <sheetName val="PopulationBy18YearPlus (2)"/>
      <sheetName val="Sheet1 (2)"/>
    </sheetNames>
    <sheetDataSet>
      <sheetData sheetId="0">
        <row r="11">
          <cell r="C11">
            <v>7564</v>
          </cell>
        </row>
        <row r="12">
          <cell r="C12">
            <v>5115</v>
          </cell>
        </row>
        <row r="13">
          <cell r="C13">
            <v>7551</v>
          </cell>
        </row>
        <row r="14">
          <cell r="C14">
            <v>6584</v>
          </cell>
        </row>
        <row r="15">
          <cell r="C15">
            <v>8090</v>
          </cell>
        </row>
        <row r="16">
          <cell r="C16">
            <v>18754</v>
          </cell>
        </row>
        <row r="17">
          <cell r="C17">
            <v>7992</v>
          </cell>
        </row>
        <row r="18">
          <cell r="C18">
            <v>9337</v>
          </cell>
        </row>
        <row r="19">
          <cell r="C19">
            <v>7258</v>
          </cell>
        </row>
        <row r="24">
          <cell r="C24">
            <v>4022</v>
          </cell>
        </row>
        <row r="25">
          <cell r="C25">
            <v>8670</v>
          </cell>
        </row>
        <row r="26">
          <cell r="C26">
            <v>7071</v>
          </cell>
        </row>
        <row r="27">
          <cell r="C27">
            <v>4467</v>
          </cell>
        </row>
        <row r="28">
          <cell r="C28">
            <v>6412</v>
          </cell>
        </row>
        <row r="29">
          <cell r="C29">
            <v>23424</v>
          </cell>
        </row>
        <row r="30">
          <cell r="C30">
            <v>10726</v>
          </cell>
        </row>
        <row r="31">
          <cell r="C31">
            <v>17903</v>
          </cell>
        </row>
        <row r="32">
          <cell r="C32">
            <v>8885</v>
          </cell>
        </row>
        <row r="33">
          <cell r="C33">
            <v>10931</v>
          </cell>
        </row>
        <row r="38">
          <cell r="C38">
            <v>6368</v>
          </cell>
        </row>
        <row r="39">
          <cell r="C39">
            <v>7200</v>
          </cell>
        </row>
        <row r="40">
          <cell r="C40">
            <v>5753</v>
          </cell>
        </row>
        <row r="41">
          <cell r="C41">
            <v>8455</v>
          </cell>
        </row>
        <row r="42">
          <cell r="C42">
            <v>12379</v>
          </cell>
        </row>
        <row r="43">
          <cell r="C43">
            <v>7885</v>
          </cell>
        </row>
        <row r="44">
          <cell r="C44">
            <v>17689</v>
          </cell>
        </row>
        <row r="45">
          <cell r="C45">
            <v>3720</v>
          </cell>
        </row>
        <row r="50">
          <cell r="C50">
            <v>9612</v>
          </cell>
        </row>
        <row r="51">
          <cell r="C51">
            <v>19302</v>
          </cell>
        </row>
        <row r="52">
          <cell r="C52">
            <v>11124</v>
          </cell>
        </row>
        <row r="53">
          <cell r="C53">
            <v>10616</v>
          </cell>
        </row>
        <row r="54">
          <cell r="C54">
            <v>8400</v>
          </cell>
        </row>
        <row r="55">
          <cell r="C55">
            <v>10810</v>
          </cell>
        </row>
        <row r="56">
          <cell r="C56">
            <v>11911</v>
          </cell>
        </row>
        <row r="57">
          <cell r="C57">
            <v>13571</v>
          </cell>
        </row>
        <row r="62">
          <cell r="C62">
            <v>8547</v>
          </cell>
        </row>
        <row r="63">
          <cell r="C63">
            <v>9001</v>
          </cell>
        </row>
        <row r="64">
          <cell r="C64">
            <v>7502</v>
          </cell>
        </row>
        <row r="65">
          <cell r="C65">
            <v>17374</v>
          </cell>
        </row>
        <row r="66">
          <cell r="C66">
            <v>28281</v>
          </cell>
        </row>
        <row r="67">
          <cell r="C67">
            <v>6409</v>
          </cell>
        </row>
        <row r="68">
          <cell r="C68">
            <v>10338</v>
          </cell>
        </row>
        <row r="69">
          <cell r="C69">
            <v>11089</v>
          </cell>
        </row>
        <row r="70">
          <cell r="C70">
            <v>7761</v>
          </cell>
        </row>
        <row r="71">
          <cell r="C71">
            <v>7283</v>
          </cell>
        </row>
        <row r="76">
          <cell r="C76">
            <v>19361</v>
          </cell>
        </row>
        <row r="77">
          <cell r="C77">
            <v>7776</v>
          </cell>
        </row>
        <row r="78">
          <cell r="C78">
            <v>10564</v>
          </cell>
        </row>
        <row r="79">
          <cell r="C79">
            <v>17812</v>
          </cell>
        </row>
        <row r="80">
          <cell r="C80">
            <v>9703</v>
          </cell>
        </row>
        <row r="81">
          <cell r="C81">
            <v>8190</v>
          </cell>
        </row>
        <row r="82">
          <cell r="C82">
            <v>10377</v>
          </cell>
        </row>
        <row r="83">
          <cell r="C83">
            <v>11174</v>
          </cell>
        </row>
        <row r="84">
          <cell r="C84">
            <v>9682</v>
          </cell>
        </row>
        <row r="89">
          <cell r="C89">
            <v>15326</v>
          </cell>
        </row>
        <row r="90">
          <cell r="C90">
            <v>13359</v>
          </cell>
        </row>
        <row r="91">
          <cell r="C91">
            <v>11444</v>
          </cell>
        </row>
        <row r="92">
          <cell r="C92">
            <v>25089</v>
          </cell>
        </row>
        <row r="93">
          <cell r="C93">
            <v>11966</v>
          </cell>
        </row>
        <row r="94">
          <cell r="C94">
            <v>14160</v>
          </cell>
        </row>
        <row r="95">
          <cell r="C95">
            <v>12215</v>
          </cell>
        </row>
        <row r="100">
          <cell r="C100">
            <v>12152</v>
          </cell>
        </row>
        <row r="101">
          <cell r="C101">
            <v>10431</v>
          </cell>
        </row>
        <row r="102">
          <cell r="C102">
            <v>4555</v>
          </cell>
        </row>
        <row r="103">
          <cell r="C103">
            <v>12890</v>
          </cell>
        </row>
        <row r="104">
          <cell r="C104">
            <v>10470</v>
          </cell>
        </row>
        <row r="105">
          <cell r="C105">
            <v>9747</v>
          </cell>
        </row>
        <row r="110">
          <cell r="C110">
            <v>11175</v>
          </cell>
        </row>
        <row r="111">
          <cell r="C111">
            <v>12662</v>
          </cell>
        </row>
        <row r="112">
          <cell r="C112">
            <v>13772</v>
          </cell>
        </row>
        <row r="113">
          <cell r="C113">
            <v>32330</v>
          </cell>
        </row>
        <row r="114">
          <cell r="C114">
            <v>14337</v>
          </cell>
        </row>
        <row r="115">
          <cell r="C115">
            <v>8702</v>
          </cell>
        </row>
        <row r="116">
          <cell r="C116">
            <v>7498</v>
          </cell>
        </row>
        <row r="117">
          <cell r="C117">
            <v>14714</v>
          </cell>
        </row>
        <row r="122">
          <cell r="C122">
            <v>14430</v>
          </cell>
        </row>
        <row r="123">
          <cell r="C123">
            <v>11583</v>
          </cell>
        </row>
        <row r="124">
          <cell r="C124">
            <v>36151</v>
          </cell>
        </row>
        <row r="125">
          <cell r="C125">
            <v>22321</v>
          </cell>
        </row>
        <row r="126">
          <cell r="C126">
            <v>14008</v>
          </cell>
        </row>
        <row r="127">
          <cell r="C127">
            <v>11985</v>
          </cell>
        </row>
        <row r="128">
          <cell r="C128">
            <v>16187</v>
          </cell>
        </row>
        <row r="129">
          <cell r="C129">
            <v>21206</v>
          </cell>
        </row>
        <row r="130">
          <cell r="C130">
            <v>41551</v>
          </cell>
        </row>
        <row r="131">
          <cell r="C131">
            <v>12936</v>
          </cell>
        </row>
        <row r="136">
          <cell r="C136">
            <v>94799</v>
          </cell>
        </row>
        <row r="137">
          <cell r="C137">
            <v>37261</v>
          </cell>
        </row>
        <row r="138">
          <cell r="C138">
            <v>58666</v>
          </cell>
        </row>
        <row r="139">
          <cell r="C139">
            <v>36714</v>
          </cell>
        </row>
        <row r="140">
          <cell r="C140">
            <v>51254</v>
          </cell>
        </row>
        <row r="141">
          <cell r="C141">
            <v>37657</v>
          </cell>
        </row>
        <row r="142">
          <cell r="C142">
            <v>74918</v>
          </cell>
        </row>
        <row r="143">
          <cell r="C143">
            <v>41650</v>
          </cell>
        </row>
        <row r="144">
          <cell r="C144">
            <v>23386</v>
          </cell>
        </row>
        <row r="145">
          <cell r="C145">
            <v>24558</v>
          </cell>
        </row>
        <row r="146">
          <cell r="C146">
            <v>25578</v>
          </cell>
        </row>
        <row r="147">
          <cell r="C147">
            <v>81674</v>
          </cell>
        </row>
        <row r="148">
          <cell r="C148">
            <v>22447</v>
          </cell>
        </row>
        <row r="149">
          <cell r="C149">
            <v>50491</v>
          </cell>
        </row>
        <row r="150">
          <cell r="C150">
            <v>26834</v>
          </cell>
        </row>
        <row r="155">
          <cell r="C155">
            <v>22650</v>
          </cell>
        </row>
        <row r="156">
          <cell r="C156">
            <v>26431</v>
          </cell>
        </row>
        <row r="157">
          <cell r="C157">
            <v>23768</v>
          </cell>
        </row>
        <row r="158">
          <cell r="C158">
            <v>82844</v>
          </cell>
        </row>
        <row r="159">
          <cell r="C159">
            <v>56941</v>
          </cell>
        </row>
        <row r="160">
          <cell r="C160">
            <v>29949</v>
          </cell>
        </row>
        <row r="161">
          <cell r="C161">
            <v>50165</v>
          </cell>
        </row>
        <row r="162">
          <cell r="C162">
            <v>49130</v>
          </cell>
        </row>
        <row r="163">
          <cell r="C163">
            <v>40348</v>
          </cell>
        </row>
        <row r="164">
          <cell r="C164">
            <v>35631</v>
          </cell>
        </row>
        <row r="165">
          <cell r="C165">
            <v>38740</v>
          </cell>
        </row>
        <row r="166">
          <cell r="C166">
            <v>26454</v>
          </cell>
        </row>
        <row r="167">
          <cell r="C167">
            <v>36235</v>
          </cell>
        </row>
        <row r="168">
          <cell r="C168">
            <v>172577</v>
          </cell>
        </row>
        <row r="169">
          <cell r="C169">
            <v>32801</v>
          </cell>
        </row>
        <row r="170">
          <cell r="C170">
            <v>29159</v>
          </cell>
        </row>
        <row r="171">
          <cell r="C171">
            <v>30091</v>
          </cell>
        </row>
        <row r="176">
          <cell r="C176">
            <v>120064</v>
          </cell>
        </row>
        <row r="177">
          <cell r="C177">
            <v>61974</v>
          </cell>
        </row>
        <row r="178">
          <cell r="C178">
            <v>28398</v>
          </cell>
        </row>
        <row r="179">
          <cell r="C179">
            <v>28640</v>
          </cell>
        </row>
        <row r="180">
          <cell r="C180">
            <v>44360</v>
          </cell>
        </row>
        <row r="181">
          <cell r="C181">
            <v>137877</v>
          </cell>
        </row>
        <row r="182">
          <cell r="C182">
            <v>44827</v>
          </cell>
        </row>
        <row r="183">
          <cell r="C183">
            <v>26456</v>
          </cell>
        </row>
        <row r="184">
          <cell r="C184">
            <v>49399</v>
          </cell>
        </row>
        <row r="185">
          <cell r="C185">
            <v>28195</v>
          </cell>
        </row>
        <row r="186">
          <cell r="C186">
            <v>24094</v>
          </cell>
        </row>
        <row r="187">
          <cell r="C187">
            <v>24030</v>
          </cell>
        </row>
        <row r="192">
          <cell r="C192">
            <v>33572</v>
          </cell>
        </row>
        <row r="193">
          <cell r="C193">
            <v>36036</v>
          </cell>
        </row>
        <row r="194">
          <cell r="C194">
            <v>67993</v>
          </cell>
        </row>
        <row r="195">
          <cell r="C195">
            <v>12812</v>
          </cell>
        </row>
        <row r="196">
          <cell r="C196">
            <v>6164</v>
          </cell>
        </row>
        <row r="197">
          <cell r="C197">
            <v>8269</v>
          </cell>
        </row>
        <row r="198">
          <cell r="C198">
            <v>38499</v>
          </cell>
        </row>
        <row r="199">
          <cell r="C199">
            <v>18560</v>
          </cell>
        </row>
        <row r="206">
          <cell r="C206">
            <v>16073</v>
          </cell>
        </row>
        <row r="207">
          <cell r="C207">
            <v>38075</v>
          </cell>
        </row>
        <row r="208">
          <cell r="C208">
            <v>21174</v>
          </cell>
        </row>
        <row r="209">
          <cell r="C209">
            <v>19064</v>
          </cell>
        </row>
        <row r="210">
          <cell r="C210">
            <v>25980</v>
          </cell>
        </row>
        <row r="211">
          <cell r="C211">
            <v>34126</v>
          </cell>
        </row>
        <row r="212">
          <cell r="C212">
            <v>33006</v>
          </cell>
        </row>
        <row r="213">
          <cell r="C213">
            <v>14542</v>
          </cell>
        </row>
        <row r="214">
          <cell r="C214">
            <v>29162</v>
          </cell>
        </row>
        <row r="215">
          <cell r="C215">
            <v>30269</v>
          </cell>
        </row>
        <row r="216">
          <cell r="C216">
            <v>20177</v>
          </cell>
        </row>
        <row r="217">
          <cell r="C217">
            <v>17709</v>
          </cell>
        </row>
        <row r="218">
          <cell r="C218">
            <v>47157</v>
          </cell>
        </row>
        <row r="219">
          <cell r="C219">
            <v>19053</v>
          </cell>
        </row>
        <row r="220">
          <cell r="C220">
            <v>15442</v>
          </cell>
        </row>
        <row r="221">
          <cell r="C221">
            <v>32751</v>
          </cell>
        </row>
        <row r="222">
          <cell r="C222">
            <v>21252</v>
          </cell>
        </row>
        <row r="223">
          <cell r="C223">
            <v>18881</v>
          </cell>
        </row>
        <row r="228">
          <cell r="C228">
            <v>66120</v>
          </cell>
        </row>
        <row r="229">
          <cell r="C229">
            <v>33893</v>
          </cell>
        </row>
        <row r="230">
          <cell r="C230">
            <v>39521</v>
          </cell>
        </row>
        <row r="231">
          <cell r="C231">
            <v>36219</v>
          </cell>
        </row>
        <row r="232">
          <cell r="C232">
            <v>23294</v>
          </cell>
        </row>
        <row r="233">
          <cell r="C233">
            <v>34109</v>
          </cell>
        </row>
        <row r="234">
          <cell r="C234">
            <v>13737</v>
          </cell>
        </row>
        <row r="235">
          <cell r="C235">
            <v>13568</v>
          </cell>
        </row>
        <row r="236">
          <cell r="C236">
            <v>16222</v>
          </cell>
        </row>
        <row r="237">
          <cell r="C237">
            <v>25990</v>
          </cell>
        </row>
        <row r="238">
          <cell r="C238">
            <v>18927</v>
          </cell>
        </row>
        <row r="239">
          <cell r="C239">
            <v>13082</v>
          </cell>
        </row>
        <row r="240">
          <cell r="C240">
            <v>14326</v>
          </cell>
        </row>
        <row r="241">
          <cell r="C241">
            <v>12515</v>
          </cell>
        </row>
        <row r="242">
          <cell r="C242">
            <v>17931</v>
          </cell>
        </row>
        <row r="243">
          <cell r="C243">
            <v>15924</v>
          </cell>
        </row>
        <row r="244">
          <cell r="C244">
            <v>56004</v>
          </cell>
        </row>
        <row r="249">
          <cell r="C249">
            <v>26700</v>
          </cell>
        </row>
        <row r="250">
          <cell r="C250">
            <v>31189</v>
          </cell>
        </row>
        <row r="251">
          <cell r="C251">
            <v>31830</v>
          </cell>
        </row>
        <row r="252">
          <cell r="C252">
            <v>13540</v>
          </cell>
        </row>
        <row r="253">
          <cell r="C253">
            <v>31286</v>
          </cell>
        </row>
        <row r="254">
          <cell r="C254">
            <v>19328</v>
          </cell>
        </row>
        <row r="255">
          <cell r="C255">
            <v>22632</v>
          </cell>
        </row>
        <row r="256">
          <cell r="C256">
            <v>26312</v>
          </cell>
        </row>
        <row r="257">
          <cell r="C257">
            <v>36274</v>
          </cell>
        </row>
        <row r="258">
          <cell r="C258">
            <v>31841</v>
          </cell>
        </row>
        <row r="259">
          <cell r="C259">
            <v>26099</v>
          </cell>
        </row>
        <row r="260">
          <cell r="C260">
            <v>15490</v>
          </cell>
        </row>
        <row r="261">
          <cell r="C261">
            <v>21991</v>
          </cell>
        </row>
        <row r="262">
          <cell r="C262">
            <v>14374</v>
          </cell>
        </row>
        <row r="263">
          <cell r="C263">
            <v>124208</v>
          </cell>
        </row>
        <row r="264">
          <cell r="C264">
            <v>12920</v>
          </cell>
        </row>
        <row r="265">
          <cell r="C265">
            <v>22956</v>
          </cell>
        </row>
        <row r="266">
          <cell r="C266">
            <v>16698</v>
          </cell>
        </row>
        <row r="271">
          <cell r="C271">
            <v>49644</v>
          </cell>
        </row>
        <row r="272">
          <cell r="C272">
            <v>44235</v>
          </cell>
        </row>
        <row r="273">
          <cell r="C273">
            <v>25110</v>
          </cell>
        </row>
        <row r="274">
          <cell r="C274">
            <v>21968</v>
          </cell>
        </row>
        <row r="275">
          <cell r="C275">
            <v>32998</v>
          </cell>
        </row>
        <row r="276">
          <cell r="C276">
            <v>26343</v>
          </cell>
        </row>
        <row r="277">
          <cell r="C277">
            <v>28648</v>
          </cell>
        </row>
        <row r="278">
          <cell r="C278">
            <v>20829</v>
          </cell>
        </row>
        <row r="279">
          <cell r="C279">
            <v>20819</v>
          </cell>
        </row>
        <row r="280">
          <cell r="C280">
            <v>31182</v>
          </cell>
        </row>
        <row r="281">
          <cell r="C281">
            <v>18484</v>
          </cell>
        </row>
        <row r="282">
          <cell r="C282">
            <v>17344</v>
          </cell>
        </row>
        <row r="283">
          <cell r="C283">
            <v>25068</v>
          </cell>
        </row>
        <row r="284">
          <cell r="C284">
            <v>20508</v>
          </cell>
        </row>
        <row r="285">
          <cell r="C285">
            <v>38464</v>
          </cell>
        </row>
        <row r="290">
          <cell r="C290">
            <v>44902</v>
          </cell>
        </row>
        <row r="291">
          <cell r="C291">
            <v>33206</v>
          </cell>
        </row>
        <row r="292">
          <cell r="C292">
            <v>31234</v>
          </cell>
        </row>
        <row r="293">
          <cell r="C293">
            <v>48798</v>
          </cell>
        </row>
        <row r="294">
          <cell r="C294">
            <v>26573</v>
          </cell>
        </row>
        <row r="295">
          <cell r="C295">
            <v>43083</v>
          </cell>
        </row>
        <row r="296">
          <cell r="C296">
            <v>22293</v>
          </cell>
        </row>
        <row r="297">
          <cell r="C297">
            <v>13716</v>
          </cell>
        </row>
        <row r="298">
          <cell r="C298">
            <v>18190</v>
          </cell>
        </row>
        <row r="299">
          <cell r="C299">
            <v>21773</v>
          </cell>
        </row>
        <row r="300">
          <cell r="C300">
            <v>26318</v>
          </cell>
        </row>
        <row r="301">
          <cell r="C301">
            <v>17256</v>
          </cell>
        </row>
        <row r="302">
          <cell r="C302">
            <v>15314</v>
          </cell>
        </row>
        <row r="303">
          <cell r="C303">
            <v>16019</v>
          </cell>
        </row>
        <row r="304">
          <cell r="C304">
            <v>17881</v>
          </cell>
        </row>
        <row r="305">
          <cell r="C305">
            <v>27579</v>
          </cell>
        </row>
        <row r="306">
          <cell r="C306">
            <v>32530</v>
          </cell>
        </row>
        <row r="307">
          <cell r="C307">
            <v>16750</v>
          </cell>
        </row>
        <row r="308">
          <cell r="C308">
            <v>16487</v>
          </cell>
        </row>
        <row r="309">
          <cell r="C309">
            <v>32888</v>
          </cell>
        </row>
        <row r="314">
          <cell r="C314">
            <v>53547</v>
          </cell>
        </row>
        <row r="315">
          <cell r="C315">
            <v>31648</v>
          </cell>
        </row>
        <row r="316">
          <cell r="C316">
            <v>24693</v>
          </cell>
        </row>
        <row r="317">
          <cell r="C317">
            <v>25950</v>
          </cell>
        </row>
        <row r="318">
          <cell r="C318">
            <v>28079</v>
          </cell>
        </row>
        <row r="319">
          <cell r="C319">
            <v>27719</v>
          </cell>
        </row>
        <row r="320">
          <cell r="C320">
            <v>23663</v>
          </cell>
        </row>
        <row r="321">
          <cell r="C321">
            <v>34937</v>
          </cell>
        </row>
        <row r="322">
          <cell r="C322">
            <v>21295</v>
          </cell>
        </row>
        <row r="323">
          <cell r="C323">
            <v>18188</v>
          </cell>
        </row>
        <row r="324">
          <cell r="C324">
            <v>22054</v>
          </cell>
        </row>
        <row r="325">
          <cell r="C325">
            <v>24258</v>
          </cell>
        </row>
        <row r="326">
          <cell r="C326">
            <v>27086</v>
          </cell>
        </row>
        <row r="327">
          <cell r="C327">
            <v>15209</v>
          </cell>
        </row>
        <row r="328">
          <cell r="C328">
            <v>13400</v>
          </cell>
        </row>
        <row r="329">
          <cell r="C329">
            <v>20075</v>
          </cell>
        </row>
        <row r="330">
          <cell r="C330">
            <v>23560</v>
          </cell>
        </row>
        <row r="331">
          <cell r="C331">
            <v>28129</v>
          </cell>
        </row>
        <row r="336">
          <cell r="C336">
            <v>26043</v>
          </cell>
        </row>
        <row r="337">
          <cell r="C337">
            <v>34814</v>
          </cell>
        </row>
        <row r="338">
          <cell r="C338">
            <v>82134</v>
          </cell>
        </row>
        <row r="339">
          <cell r="C339">
            <v>15065</v>
          </cell>
        </row>
        <row r="340">
          <cell r="C340">
            <v>15217</v>
          </cell>
        </row>
        <row r="341">
          <cell r="C341">
            <v>14511</v>
          </cell>
        </row>
        <row r="342">
          <cell r="C342">
            <v>16227</v>
          </cell>
        </row>
        <row r="343">
          <cell r="C343">
            <v>81162</v>
          </cell>
        </row>
        <row r="344">
          <cell r="C344">
            <v>18260</v>
          </cell>
        </row>
        <row r="345">
          <cell r="C345">
            <v>18295</v>
          </cell>
        </row>
        <row r="346">
          <cell r="C346">
            <v>17704</v>
          </cell>
        </row>
        <row r="347">
          <cell r="C347">
            <v>31743</v>
          </cell>
        </row>
        <row r="348">
          <cell r="C348">
            <v>22714</v>
          </cell>
        </row>
        <row r="349">
          <cell r="C349">
            <v>35304</v>
          </cell>
        </row>
        <row r="350">
          <cell r="C350">
            <v>14606</v>
          </cell>
        </row>
        <row r="351">
          <cell r="C351">
            <v>19633</v>
          </cell>
        </row>
        <row r="356">
          <cell r="C356">
            <v>12141</v>
          </cell>
        </row>
        <row r="357">
          <cell r="C357">
            <v>14812</v>
          </cell>
        </row>
        <row r="358">
          <cell r="C358">
            <v>19298</v>
          </cell>
        </row>
        <row r="359">
          <cell r="C359">
            <v>15949</v>
          </cell>
        </row>
        <row r="360">
          <cell r="C360">
            <v>21549</v>
          </cell>
        </row>
        <row r="361">
          <cell r="C361">
            <v>25657</v>
          </cell>
        </row>
        <row r="362">
          <cell r="C362">
            <v>169953</v>
          </cell>
        </row>
        <row r="363">
          <cell r="C363">
            <v>25877</v>
          </cell>
        </row>
        <row r="364">
          <cell r="C364">
            <v>22156</v>
          </cell>
        </row>
        <row r="365">
          <cell r="C365">
            <v>14039</v>
          </cell>
        </row>
        <row r="366">
          <cell r="C366">
            <v>13190</v>
          </cell>
        </row>
        <row r="367">
          <cell r="C367">
            <v>16840</v>
          </cell>
        </row>
        <row r="368">
          <cell r="C368">
            <v>13692</v>
          </cell>
        </row>
        <row r="369">
          <cell r="C369">
            <v>14692</v>
          </cell>
        </row>
        <row r="376">
          <cell r="C376">
            <v>11128</v>
          </cell>
        </row>
        <row r="377">
          <cell r="C377">
            <v>11121</v>
          </cell>
        </row>
        <row r="378">
          <cell r="C378">
            <v>14297</v>
          </cell>
        </row>
        <row r="379">
          <cell r="C379">
            <v>12875</v>
          </cell>
        </row>
        <row r="380">
          <cell r="C380">
            <v>11387</v>
          </cell>
        </row>
        <row r="381">
          <cell r="C381">
            <v>10764</v>
          </cell>
        </row>
        <row r="382">
          <cell r="C382">
            <v>11530</v>
          </cell>
        </row>
        <row r="383">
          <cell r="C383">
            <v>13063</v>
          </cell>
        </row>
        <row r="384">
          <cell r="C384">
            <v>24358</v>
          </cell>
        </row>
        <row r="389">
          <cell r="C389">
            <v>10149</v>
          </cell>
        </row>
        <row r="390">
          <cell r="C390">
            <v>12018</v>
          </cell>
        </row>
        <row r="391">
          <cell r="C391">
            <v>14125</v>
          </cell>
        </row>
        <row r="392">
          <cell r="C392">
            <v>12240</v>
          </cell>
        </row>
        <row r="393">
          <cell r="C393">
            <v>28718</v>
          </cell>
        </row>
        <row r="394">
          <cell r="C394">
            <v>17673</v>
          </cell>
        </row>
        <row r="395">
          <cell r="C395">
            <v>29949</v>
          </cell>
        </row>
        <row r="396">
          <cell r="C396">
            <v>12301</v>
          </cell>
        </row>
        <row r="397">
          <cell r="C397">
            <v>16973</v>
          </cell>
        </row>
        <row r="398">
          <cell r="C398">
            <v>8610</v>
          </cell>
        </row>
        <row r="399">
          <cell r="C399">
            <v>8914</v>
          </cell>
        </row>
        <row r="400">
          <cell r="C400">
            <v>11229</v>
          </cell>
        </row>
        <row r="405">
          <cell r="C405">
            <v>5701</v>
          </cell>
        </row>
        <row r="406">
          <cell r="C406">
            <v>4361</v>
          </cell>
        </row>
        <row r="407">
          <cell r="C407">
            <v>5976</v>
          </cell>
        </row>
        <row r="408">
          <cell r="C408">
            <v>7075</v>
          </cell>
        </row>
        <row r="409">
          <cell r="C409">
            <v>7923</v>
          </cell>
        </row>
        <row r="414">
          <cell r="C414">
            <v>7075</v>
          </cell>
        </row>
        <row r="415">
          <cell r="C415">
            <v>6857</v>
          </cell>
        </row>
        <row r="416">
          <cell r="C416">
            <v>13768</v>
          </cell>
        </row>
        <row r="417">
          <cell r="C417">
            <v>15604</v>
          </cell>
        </row>
        <row r="418">
          <cell r="C418">
            <v>8334</v>
          </cell>
        </row>
        <row r="419">
          <cell r="C419">
            <v>39986</v>
          </cell>
        </row>
        <row r="420">
          <cell r="C420">
            <v>15021</v>
          </cell>
        </row>
        <row r="421">
          <cell r="C421">
            <v>15494</v>
          </cell>
        </row>
        <row r="422">
          <cell r="C422">
            <v>21439</v>
          </cell>
        </row>
        <row r="423">
          <cell r="C423">
            <v>18558</v>
          </cell>
        </row>
        <row r="424">
          <cell r="C424">
            <v>16240</v>
          </cell>
        </row>
        <row r="425">
          <cell r="C425">
            <v>22431</v>
          </cell>
        </row>
        <row r="426">
          <cell r="C426">
            <v>21119</v>
          </cell>
        </row>
        <row r="431">
          <cell r="C431">
            <v>13242</v>
          </cell>
        </row>
        <row r="432">
          <cell r="C432">
            <v>10879</v>
          </cell>
        </row>
        <row r="433">
          <cell r="C433">
            <v>10285</v>
          </cell>
        </row>
        <row r="434">
          <cell r="C434">
            <v>41882</v>
          </cell>
        </row>
        <row r="435">
          <cell r="C435">
            <v>9931</v>
          </cell>
        </row>
        <row r="436">
          <cell r="C436">
            <v>9094</v>
          </cell>
        </row>
        <row r="437">
          <cell r="C437">
            <v>9731</v>
          </cell>
        </row>
        <row r="438">
          <cell r="C438">
            <v>24506</v>
          </cell>
        </row>
        <row r="439">
          <cell r="C439">
            <v>12718</v>
          </cell>
        </row>
        <row r="440">
          <cell r="C440">
            <v>9878</v>
          </cell>
        </row>
        <row r="441">
          <cell r="C441">
            <v>12477</v>
          </cell>
        </row>
        <row r="442">
          <cell r="C442">
            <v>17243</v>
          </cell>
        </row>
        <row r="447">
          <cell r="C447">
            <v>21408</v>
          </cell>
        </row>
        <row r="448">
          <cell r="C448">
            <v>94576</v>
          </cell>
        </row>
        <row r="449">
          <cell r="C449">
            <v>107076</v>
          </cell>
        </row>
        <row r="450">
          <cell r="C450">
            <v>131282</v>
          </cell>
        </row>
        <row r="451">
          <cell r="C451">
            <v>98886</v>
          </cell>
        </row>
        <row r="452">
          <cell r="C452">
            <v>109467</v>
          </cell>
        </row>
        <row r="453">
          <cell r="C453">
            <v>85838</v>
          </cell>
        </row>
        <row r="454">
          <cell r="C454">
            <v>667160</v>
          </cell>
        </row>
        <row r="455">
          <cell r="C455">
            <v>62619</v>
          </cell>
        </row>
        <row r="456">
          <cell r="C456">
            <v>100277</v>
          </cell>
        </row>
        <row r="457">
          <cell r="C457">
            <v>19672</v>
          </cell>
        </row>
        <row r="462">
          <cell r="C462">
            <v>63852</v>
          </cell>
        </row>
        <row r="463">
          <cell r="C463">
            <v>59784</v>
          </cell>
        </row>
        <row r="464">
          <cell r="C464">
            <v>90123</v>
          </cell>
        </row>
        <row r="465">
          <cell r="C465">
            <v>103577</v>
          </cell>
        </row>
        <row r="470">
          <cell r="C470">
            <v>91947</v>
          </cell>
        </row>
        <row r="471">
          <cell r="C471">
            <v>226945</v>
          </cell>
        </row>
        <row r="472">
          <cell r="C472">
            <v>72577</v>
          </cell>
        </row>
        <row r="473">
          <cell r="C473">
            <v>6280</v>
          </cell>
        </row>
        <row r="474">
          <cell r="C474">
            <v>5820</v>
          </cell>
        </row>
        <row r="475">
          <cell r="C475">
            <v>7845</v>
          </cell>
        </row>
        <row r="480">
          <cell r="C480">
            <v>10444</v>
          </cell>
        </row>
        <row r="481">
          <cell r="C481">
            <v>11461</v>
          </cell>
        </row>
        <row r="482">
          <cell r="C482">
            <v>22110</v>
          </cell>
        </row>
        <row r="483">
          <cell r="C483">
            <v>49163</v>
          </cell>
        </row>
        <row r="484">
          <cell r="C484">
            <v>24566</v>
          </cell>
        </row>
        <row r="485">
          <cell r="C485">
            <v>25996</v>
          </cell>
        </row>
        <row r="486">
          <cell r="C486">
            <v>12626</v>
          </cell>
        </row>
        <row r="487">
          <cell r="C487">
            <v>18827</v>
          </cell>
        </row>
        <row r="488">
          <cell r="C488">
            <v>37723</v>
          </cell>
        </row>
        <row r="489">
          <cell r="C489">
            <v>10538</v>
          </cell>
        </row>
        <row r="490">
          <cell r="C490">
            <v>16757</v>
          </cell>
        </row>
        <row r="491">
          <cell r="C491">
            <v>9965</v>
          </cell>
        </row>
        <row r="492">
          <cell r="C492">
            <v>7505</v>
          </cell>
        </row>
        <row r="497">
          <cell r="C497">
            <v>11535</v>
          </cell>
        </row>
        <row r="498">
          <cell r="C498">
            <v>12341</v>
          </cell>
        </row>
        <row r="499">
          <cell r="C499">
            <v>12758</v>
          </cell>
        </row>
        <row r="500">
          <cell r="C500">
            <v>17322</v>
          </cell>
        </row>
        <row r="501">
          <cell r="C501">
            <v>27677</v>
          </cell>
        </row>
        <row r="502">
          <cell r="C502">
            <v>14014</v>
          </cell>
        </row>
        <row r="503">
          <cell r="C503">
            <v>12522</v>
          </cell>
        </row>
        <row r="504">
          <cell r="C504">
            <v>10772</v>
          </cell>
        </row>
        <row r="509">
          <cell r="C509">
            <v>45792</v>
          </cell>
        </row>
        <row r="510">
          <cell r="C510">
            <v>9826</v>
          </cell>
        </row>
        <row r="511">
          <cell r="C511">
            <v>23084</v>
          </cell>
        </row>
        <row r="512">
          <cell r="C512">
            <v>12443</v>
          </cell>
        </row>
        <row r="513">
          <cell r="C513">
            <v>47971</v>
          </cell>
        </row>
        <row r="514">
          <cell r="C514">
            <v>13016</v>
          </cell>
        </row>
        <row r="515">
          <cell r="C515">
            <v>7783</v>
          </cell>
        </row>
        <row r="516">
          <cell r="C516">
            <v>17858</v>
          </cell>
        </row>
        <row r="517">
          <cell r="C517">
            <v>16067</v>
          </cell>
        </row>
        <row r="522">
          <cell r="C522">
            <v>9553</v>
          </cell>
        </row>
        <row r="523">
          <cell r="C523">
            <v>26925</v>
          </cell>
        </row>
        <row r="524">
          <cell r="C524">
            <v>13581</v>
          </cell>
        </row>
        <row r="525">
          <cell r="C525">
            <v>15613</v>
          </cell>
        </row>
        <row r="526">
          <cell r="C526">
            <v>31062</v>
          </cell>
        </row>
        <row r="527">
          <cell r="C527">
            <v>137486</v>
          </cell>
        </row>
        <row r="528">
          <cell r="C528">
            <v>14828</v>
          </cell>
        </row>
        <row r="529">
          <cell r="C529">
            <v>16423</v>
          </cell>
        </row>
        <row r="530">
          <cell r="C530">
            <v>26257</v>
          </cell>
        </row>
        <row r="531">
          <cell r="C531">
            <v>19679</v>
          </cell>
        </row>
        <row r="536">
          <cell r="C536">
            <v>44977</v>
          </cell>
        </row>
        <row r="537">
          <cell r="C537">
            <v>35884</v>
          </cell>
        </row>
        <row r="538">
          <cell r="C538">
            <v>17642</v>
          </cell>
        </row>
        <row r="539">
          <cell r="C539">
            <v>266580</v>
          </cell>
        </row>
        <row r="540">
          <cell r="C540">
            <v>65079</v>
          </cell>
        </row>
        <row r="541">
          <cell r="C541">
            <v>48991</v>
          </cell>
        </row>
        <row r="542">
          <cell r="C542">
            <v>26667</v>
          </cell>
        </row>
        <row r="549">
          <cell r="C549">
            <v>4307</v>
          </cell>
        </row>
        <row r="550">
          <cell r="C550">
            <v>9361</v>
          </cell>
        </row>
        <row r="551">
          <cell r="C551">
            <v>15644</v>
          </cell>
        </row>
        <row r="552">
          <cell r="C552">
            <v>9267</v>
          </cell>
        </row>
        <row r="553">
          <cell r="C553">
            <v>15005</v>
          </cell>
        </row>
        <row r="554">
          <cell r="C554">
            <v>12394</v>
          </cell>
        </row>
        <row r="555">
          <cell r="C555">
            <v>14705</v>
          </cell>
        </row>
        <row r="556">
          <cell r="C556">
            <v>26662</v>
          </cell>
        </row>
        <row r="557">
          <cell r="C557">
            <v>36527</v>
          </cell>
        </row>
        <row r="558">
          <cell r="C558">
            <v>17172</v>
          </cell>
        </row>
        <row r="559">
          <cell r="C559">
            <v>15459</v>
          </cell>
        </row>
        <row r="564">
          <cell r="C564">
            <v>331</v>
          </cell>
        </row>
        <row r="565">
          <cell r="C565">
            <v>1316</v>
          </cell>
        </row>
        <row r="566">
          <cell r="C566">
            <v>1008</v>
          </cell>
        </row>
        <row r="567">
          <cell r="C567">
            <v>1350</v>
          </cell>
        </row>
        <row r="572">
          <cell r="C572">
            <v>1134</v>
          </cell>
        </row>
        <row r="573">
          <cell r="C573">
            <v>2731</v>
          </cell>
        </row>
        <row r="574">
          <cell r="C574">
            <v>1764</v>
          </cell>
        </row>
        <row r="575">
          <cell r="C575">
            <v>1281</v>
          </cell>
        </row>
        <row r="576">
          <cell r="C576">
            <v>2117</v>
          </cell>
        </row>
        <row r="581">
          <cell r="C581">
            <v>9255</v>
          </cell>
        </row>
        <row r="582">
          <cell r="C582">
            <v>10144</v>
          </cell>
        </row>
        <row r="583">
          <cell r="C583">
            <v>8119</v>
          </cell>
        </row>
        <row r="584">
          <cell r="C584">
            <v>11759</v>
          </cell>
        </row>
        <row r="585">
          <cell r="C585">
            <v>10062</v>
          </cell>
        </row>
        <row r="586">
          <cell r="C586">
            <v>22151</v>
          </cell>
        </row>
        <row r="591">
          <cell r="C591">
            <v>11819</v>
          </cell>
        </row>
        <row r="592">
          <cell r="C592">
            <v>16267</v>
          </cell>
        </row>
        <row r="593">
          <cell r="C593">
            <v>15639</v>
          </cell>
        </row>
        <row r="594">
          <cell r="C594">
            <v>371235</v>
          </cell>
        </row>
        <row r="595">
          <cell r="C595">
            <v>10808</v>
          </cell>
        </row>
        <row r="600">
          <cell r="C600">
            <v>11828</v>
          </cell>
        </row>
        <row r="601">
          <cell r="C601">
            <v>12519</v>
          </cell>
        </row>
        <row r="602">
          <cell r="C602">
            <v>5849</v>
          </cell>
        </row>
        <row r="603">
          <cell r="C603">
            <v>15824</v>
          </cell>
        </row>
        <row r="604">
          <cell r="C604">
            <v>27249</v>
          </cell>
        </row>
        <row r="605">
          <cell r="C605">
            <v>19380</v>
          </cell>
        </row>
        <row r="606">
          <cell r="C606">
            <v>12679</v>
          </cell>
        </row>
        <row r="607">
          <cell r="C607">
            <v>6407</v>
          </cell>
        </row>
        <row r="612">
          <cell r="C612">
            <v>30797</v>
          </cell>
        </row>
        <row r="613">
          <cell r="C613">
            <v>54675</v>
          </cell>
        </row>
        <row r="614">
          <cell r="C614">
            <v>16521</v>
          </cell>
        </row>
        <row r="615">
          <cell r="C615">
            <v>38916</v>
          </cell>
        </row>
        <row r="616">
          <cell r="C616">
            <v>20279</v>
          </cell>
        </row>
        <row r="617">
          <cell r="C617">
            <v>9842</v>
          </cell>
        </row>
        <row r="618">
          <cell r="C618">
            <v>12564</v>
          </cell>
        </row>
        <row r="619">
          <cell r="C619">
            <v>10275</v>
          </cell>
        </row>
        <row r="620">
          <cell r="C620">
            <v>13167</v>
          </cell>
        </row>
        <row r="621">
          <cell r="C621">
            <v>15459</v>
          </cell>
        </row>
        <row r="626">
          <cell r="C626">
            <v>56012</v>
          </cell>
        </row>
        <row r="627">
          <cell r="C627">
            <v>10122</v>
          </cell>
        </row>
        <row r="628">
          <cell r="C628">
            <v>7855</v>
          </cell>
        </row>
        <row r="629">
          <cell r="C629">
            <v>17614</v>
          </cell>
        </row>
        <row r="630">
          <cell r="C630">
            <v>39697</v>
          </cell>
        </row>
        <row r="631">
          <cell r="C631">
            <v>60074</v>
          </cell>
        </row>
        <row r="632">
          <cell r="C632">
            <v>42163</v>
          </cell>
        </row>
        <row r="633">
          <cell r="C633">
            <v>25962</v>
          </cell>
        </row>
        <row r="638">
          <cell r="C638">
            <v>30536</v>
          </cell>
        </row>
        <row r="639">
          <cell r="C639">
            <v>7896</v>
          </cell>
        </row>
        <row r="640">
          <cell r="C640">
            <v>9468</v>
          </cell>
        </row>
        <row r="641">
          <cell r="C641">
            <v>9891</v>
          </cell>
        </row>
        <row r="642">
          <cell r="C642">
            <v>16013</v>
          </cell>
        </row>
        <row r="643">
          <cell r="C643">
            <v>10642</v>
          </cell>
        </row>
        <row r="644">
          <cell r="C644">
            <v>9555</v>
          </cell>
        </row>
        <row r="645">
          <cell r="C645">
            <v>16157</v>
          </cell>
        </row>
        <row r="646">
          <cell r="C646">
            <v>36062</v>
          </cell>
        </row>
        <row r="647">
          <cell r="C647">
            <v>21971</v>
          </cell>
        </row>
        <row r="648">
          <cell r="C648">
            <v>12933</v>
          </cell>
        </row>
        <row r="653">
          <cell r="C653">
            <v>13264</v>
          </cell>
        </row>
        <row r="654">
          <cell r="C654">
            <v>14577</v>
          </cell>
        </row>
        <row r="655">
          <cell r="C655">
            <v>26324</v>
          </cell>
        </row>
        <row r="656">
          <cell r="C656">
            <v>14448</v>
          </cell>
        </row>
        <row r="657">
          <cell r="C657">
            <v>5700</v>
          </cell>
        </row>
        <row r="658">
          <cell r="C658">
            <v>7476</v>
          </cell>
        </row>
        <row r="659">
          <cell r="C659">
            <v>8758</v>
          </cell>
        </row>
        <row r="664">
          <cell r="C664">
            <v>39143</v>
          </cell>
        </row>
        <row r="665">
          <cell r="C665">
            <v>15682</v>
          </cell>
        </row>
        <row r="666">
          <cell r="C666">
            <v>6852</v>
          </cell>
        </row>
        <row r="667">
          <cell r="C667">
            <v>6368</v>
          </cell>
        </row>
        <row r="668">
          <cell r="C668">
            <v>17559</v>
          </cell>
        </row>
        <row r="669">
          <cell r="C669">
            <v>13878</v>
          </cell>
        </row>
        <row r="670">
          <cell r="C670">
            <v>17957</v>
          </cell>
        </row>
        <row r="671">
          <cell r="C671">
            <v>20858</v>
          </cell>
        </row>
        <row r="672">
          <cell r="C672">
            <v>7581</v>
          </cell>
        </row>
        <row r="673">
          <cell r="C673">
            <v>17229</v>
          </cell>
        </row>
        <row r="680">
          <cell r="C680">
            <v>11322</v>
          </cell>
        </row>
        <row r="681">
          <cell r="C681">
            <v>11478</v>
          </cell>
        </row>
        <row r="682">
          <cell r="C682">
            <v>12338</v>
          </cell>
        </row>
        <row r="687">
          <cell r="C687">
            <v>10507</v>
          </cell>
        </row>
        <row r="688">
          <cell r="C688">
            <v>6906</v>
          </cell>
        </row>
        <row r="689">
          <cell r="C689">
            <v>13830</v>
          </cell>
        </row>
        <row r="690">
          <cell r="C690">
            <v>12126</v>
          </cell>
        </row>
        <row r="691">
          <cell r="C691">
            <v>11334</v>
          </cell>
        </row>
        <row r="692">
          <cell r="C692">
            <v>14317</v>
          </cell>
        </row>
        <row r="693">
          <cell r="C693">
            <v>22105</v>
          </cell>
        </row>
        <row r="694">
          <cell r="C694">
            <v>17022</v>
          </cell>
        </row>
        <row r="695">
          <cell r="C695">
            <v>18205</v>
          </cell>
        </row>
        <row r="696">
          <cell r="C696">
            <v>14870</v>
          </cell>
        </row>
        <row r="701">
          <cell r="C701">
            <v>14984</v>
          </cell>
        </row>
        <row r="702">
          <cell r="C702">
            <v>18650</v>
          </cell>
        </row>
        <row r="703">
          <cell r="C703">
            <v>15748</v>
          </cell>
        </row>
        <row r="704">
          <cell r="C704">
            <v>26694</v>
          </cell>
        </row>
        <row r="705">
          <cell r="C705">
            <v>19088</v>
          </cell>
        </row>
        <row r="706">
          <cell r="C706">
            <v>9476</v>
          </cell>
        </row>
        <row r="707">
          <cell r="C707">
            <v>9956</v>
          </cell>
        </row>
        <row r="708">
          <cell r="C708">
            <v>12575</v>
          </cell>
        </row>
        <row r="709">
          <cell r="C709">
            <v>11718</v>
          </cell>
        </row>
        <row r="714">
          <cell r="C714">
            <v>10415</v>
          </cell>
        </row>
        <row r="715">
          <cell r="C715">
            <v>13447</v>
          </cell>
        </row>
        <row r="716">
          <cell r="C716">
            <v>12420</v>
          </cell>
        </row>
        <row r="717">
          <cell r="C717">
            <v>18489</v>
          </cell>
        </row>
        <row r="718">
          <cell r="C718">
            <v>12097</v>
          </cell>
        </row>
        <row r="719">
          <cell r="C719">
            <v>12788</v>
          </cell>
        </row>
        <row r="720">
          <cell r="C720">
            <v>12246</v>
          </cell>
        </row>
        <row r="721">
          <cell r="C721">
            <v>12466</v>
          </cell>
        </row>
        <row r="722">
          <cell r="C722">
            <v>20987</v>
          </cell>
        </row>
        <row r="723">
          <cell r="C723">
            <v>13209</v>
          </cell>
        </row>
        <row r="724">
          <cell r="C724">
            <v>13231</v>
          </cell>
        </row>
        <row r="725">
          <cell r="C725">
            <v>11594</v>
          </cell>
        </row>
        <row r="730">
          <cell r="C730">
            <v>14874</v>
          </cell>
        </row>
        <row r="731">
          <cell r="C731">
            <v>15776</v>
          </cell>
        </row>
        <row r="732">
          <cell r="C732">
            <v>18487</v>
          </cell>
        </row>
        <row r="733">
          <cell r="C733">
            <v>28312</v>
          </cell>
        </row>
        <row r="734">
          <cell r="C734">
            <v>14936</v>
          </cell>
        </row>
        <row r="735">
          <cell r="C735">
            <v>23754</v>
          </cell>
        </row>
        <row r="740">
          <cell r="C740">
            <v>27246</v>
          </cell>
        </row>
        <row r="741">
          <cell r="C741">
            <v>10796</v>
          </cell>
        </row>
        <row r="742">
          <cell r="C742">
            <v>12074</v>
          </cell>
        </row>
        <row r="743">
          <cell r="C743">
            <v>13468</v>
          </cell>
        </row>
        <row r="744">
          <cell r="C744">
            <v>36278</v>
          </cell>
        </row>
        <row r="745">
          <cell r="C745">
            <v>10877</v>
          </cell>
        </row>
        <row r="746">
          <cell r="C746">
            <v>15474</v>
          </cell>
        </row>
        <row r="747">
          <cell r="C747">
            <v>12108</v>
          </cell>
        </row>
        <row r="748">
          <cell r="C748">
            <v>16673</v>
          </cell>
        </row>
        <row r="749">
          <cell r="C749">
            <v>12102</v>
          </cell>
        </row>
        <row r="754">
          <cell r="C754">
            <v>53367</v>
          </cell>
        </row>
        <row r="755">
          <cell r="C755">
            <v>50103</v>
          </cell>
        </row>
        <row r="756">
          <cell r="C756">
            <v>43713</v>
          </cell>
        </row>
        <row r="757">
          <cell r="C757">
            <v>24725</v>
          </cell>
        </row>
        <row r="758">
          <cell r="C758">
            <v>28529</v>
          </cell>
        </row>
        <row r="759">
          <cell r="C759">
            <v>32873</v>
          </cell>
        </row>
        <row r="760">
          <cell r="C760">
            <v>26110</v>
          </cell>
        </row>
        <row r="765">
          <cell r="C765">
            <v>49661</v>
          </cell>
        </row>
        <row r="766">
          <cell r="C766">
            <v>138522</v>
          </cell>
        </row>
        <row r="767">
          <cell r="C767">
            <v>53854</v>
          </cell>
        </row>
        <row r="768">
          <cell r="C768">
            <v>28617</v>
          </cell>
        </row>
        <row r="769">
          <cell r="C769">
            <v>34219</v>
          </cell>
        </row>
        <row r="770">
          <cell r="C770">
            <v>28516</v>
          </cell>
        </row>
        <row r="771">
          <cell r="C771">
            <v>30050</v>
          </cell>
        </row>
        <row r="772">
          <cell r="C772">
            <v>106762</v>
          </cell>
        </row>
        <row r="773">
          <cell r="C773">
            <v>27835</v>
          </cell>
        </row>
        <row r="774">
          <cell r="C774">
            <v>27664</v>
          </cell>
        </row>
        <row r="775">
          <cell r="C775">
            <v>52582</v>
          </cell>
        </row>
        <row r="776">
          <cell r="C776">
            <v>34892</v>
          </cell>
        </row>
        <row r="777">
          <cell r="C777">
            <v>49886</v>
          </cell>
        </row>
        <row r="778">
          <cell r="C778">
            <v>27731</v>
          </cell>
        </row>
        <row r="779">
          <cell r="C779">
            <v>25164</v>
          </cell>
        </row>
        <row r="780">
          <cell r="C780">
            <v>24735</v>
          </cell>
        </row>
        <row r="785">
          <cell r="C785">
            <v>66744</v>
          </cell>
        </row>
        <row r="786">
          <cell r="C786">
            <v>48840</v>
          </cell>
        </row>
        <row r="787">
          <cell r="C787">
            <v>51691</v>
          </cell>
        </row>
        <row r="788">
          <cell r="C788">
            <v>24874</v>
          </cell>
        </row>
        <row r="789">
          <cell r="C789">
            <v>40714</v>
          </cell>
        </row>
        <row r="790">
          <cell r="C790">
            <v>37400</v>
          </cell>
        </row>
        <row r="791">
          <cell r="C791">
            <v>54292</v>
          </cell>
        </row>
        <row r="792">
          <cell r="C792">
            <v>25243</v>
          </cell>
        </row>
        <row r="793">
          <cell r="C793">
            <v>31490</v>
          </cell>
        </row>
        <row r="794">
          <cell r="C794">
            <v>30018</v>
          </cell>
        </row>
        <row r="799">
          <cell r="C799">
            <v>12413</v>
          </cell>
        </row>
        <row r="800">
          <cell r="C800">
            <v>134010</v>
          </cell>
        </row>
        <row r="801">
          <cell r="C801">
            <v>119764</v>
          </cell>
        </row>
        <row r="802">
          <cell r="C802">
            <v>18202</v>
          </cell>
        </row>
        <row r="803">
          <cell r="C803">
            <v>19585</v>
          </cell>
        </row>
        <row r="804">
          <cell r="C804">
            <v>16219</v>
          </cell>
        </row>
        <row r="805">
          <cell r="C805">
            <v>40664</v>
          </cell>
        </row>
        <row r="806">
          <cell r="C806">
            <v>34899</v>
          </cell>
        </row>
        <row r="807">
          <cell r="C807">
            <v>30959</v>
          </cell>
        </row>
        <row r="808">
          <cell r="C808">
            <v>18031</v>
          </cell>
        </row>
        <row r="813">
          <cell r="C813">
            <v>43656</v>
          </cell>
        </row>
        <row r="814">
          <cell r="C814">
            <v>66397</v>
          </cell>
        </row>
        <row r="815">
          <cell r="C815">
            <v>45068</v>
          </cell>
        </row>
        <row r="816">
          <cell r="C816">
            <v>39579</v>
          </cell>
        </row>
        <row r="817">
          <cell r="C817">
            <v>28260</v>
          </cell>
        </row>
        <row r="818">
          <cell r="C818">
            <v>106757</v>
          </cell>
        </row>
        <row r="819">
          <cell r="C819">
            <v>25129</v>
          </cell>
        </row>
        <row r="820">
          <cell r="C820">
            <v>23901</v>
          </cell>
        </row>
        <row r="825">
          <cell r="C825">
            <v>42316</v>
          </cell>
        </row>
        <row r="826">
          <cell r="C826">
            <v>49729</v>
          </cell>
        </row>
        <row r="827">
          <cell r="C827">
            <v>33360</v>
          </cell>
        </row>
        <row r="828">
          <cell r="C828">
            <v>23033</v>
          </cell>
        </row>
        <row r="829">
          <cell r="C829">
            <v>43629</v>
          </cell>
        </row>
        <row r="830">
          <cell r="C830">
            <v>34269</v>
          </cell>
        </row>
        <row r="831">
          <cell r="C831">
            <v>48120</v>
          </cell>
        </row>
        <row r="832">
          <cell r="C832">
            <v>35250</v>
          </cell>
        </row>
        <row r="839">
          <cell r="C839">
            <v>1638</v>
          </cell>
        </row>
        <row r="840">
          <cell r="C840">
            <v>2568</v>
          </cell>
        </row>
        <row r="841">
          <cell r="C841">
            <v>1533</v>
          </cell>
        </row>
        <row r="842">
          <cell r="C842">
            <v>3247</v>
          </cell>
        </row>
        <row r="843">
          <cell r="C843">
            <v>7229</v>
          </cell>
        </row>
        <row r="844">
          <cell r="C844">
            <v>6040</v>
          </cell>
        </row>
        <row r="845">
          <cell r="C845">
            <v>2511</v>
          </cell>
        </row>
        <row r="846">
          <cell r="C846">
            <v>1152</v>
          </cell>
        </row>
        <row r="851">
          <cell r="C851">
            <v>3930</v>
          </cell>
        </row>
        <row r="852">
          <cell r="C852">
            <v>14058</v>
          </cell>
        </row>
        <row r="853">
          <cell r="C853">
            <v>7730</v>
          </cell>
        </row>
        <row r="854">
          <cell r="C854">
            <v>10621</v>
          </cell>
        </row>
        <row r="859">
          <cell r="C859">
            <v>3740</v>
          </cell>
        </row>
        <row r="860">
          <cell r="C860">
            <v>3818</v>
          </cell>
        </row>
        <row r="861">
          <cell r="C861">
            <v>7334</v>
          </cell>
        </row>
        <row r="862">
          <cell r="C862">
            <v>2814</v>
          </cell>
        </row>
        <row r="863">
          <cell r="C863">
            <v>5914</v>
          </cell>
        </row>
        <row r="864">
          <cell r="C864">
            <v>4304</v>
          </cell>
        </row>
        <row r="865">
          <cell r="C865">
            <v>3436</v>
          </cell>
        </row>
        <row r="870">
          <cell r="C870">
            <v>9860</v>
          </cell>
        </row>
        <row r="871">
          <cell r="C871">
            <v>8455</v>
          </cell>
        </row>
        <row r="872">
          <cell r="C872">
            <v>7941</v>
          </cell>
        </row>
        <row r="873">
          <cell r="C873">
            <v>13785</v>
          </cell>
        </row>
        <row r="874">
          <cell r="C874">
            <v>6745</v>
          </cell>
        </row>
        <row r="875">
          <cell r="C875">
            <v>9274</v>
          </cell>
        </row>
        <row r="876">
          <cell r="C876">
            <v>8288</v>
          </cell>
        </row>
        <row r="877">
          <cell r="C877">
            <v>6909</v>
          </cell>
        </row>
        <row r="882">
          <cell r="C882">
            <v>9180</v>
          </cell>
        </row>
        <row r="883">
          <cell r="C883">
            <v>7833</v>
          </cell>
        </row>
        <row r="884">
          <cell r="C884">
            <v>9665</v>
          </cell>
        </row>
        <row r="885">
          <cell r="C885">
            <v>7510</v>
          </cell>
        </row>
        <row r="886">
          <cell r="C886">
            <v>12271</v>
          </cell>
        </row>
        <row r="887">
          <cell r="C887">
            <v>12754</v>
          </cell>
        </row>
        <row r="888">
          <cell r="C888">
            <v>9221</v>
          </cell>
        </row>
        <row r="889">
          <cell r="C889">
            <v>4714</v>
          </cell>
        </row>
        <row r="890">
          <cell r="C890">
            <v>7427</v>
          </cell>
        </row>
        <row r="895">
          <cell r="C895">
            <v>11962</v>
          </cell>
        </row>
        <row r="896">
          <cell r="C896">
            <v>10592</v>
          </cell>
        </row>
        <row r="897">
          <cell r="C897">
            <v>10529</v>
          </cell>
        </row>
        <row r="898">
          <cell r="C898">
            <v>9748</v>
          </cell>
        </row>
        <row r="899">
          <cell r="C899">
            <v>16895</v>
          </cell>
        </row>
        <row r="900">
          <cell r="C900">
            <v>14879</v>
          </cell>
        </row>
        <row r="901">
          <cell r="C901">
            <v>22742</v>
          </cell>
        </row>
        <row r="902">
          <cell r="C902">
            <v>16630</v>
          </cell>
        </row>
        <row r="903">
          <cell r="C903">
            <v>10710</v>
          </cell>
        </row>
        <row r="904">
          <cell r="C904">
            <v>9177</v>
          </cell>
        </row>
        <row r="905">
          <cell r="C905">
            <v>13265</v>
          </cell>
        </row>
        <row r="910">
          <cell r="C910">
            <v>11813</v>
          </cell>
        </row>
        <row r="911">
          <cell r="C911">
            <v>12289</v>
          </cell>
        </row>
        <row r="912">
          <cell r="C912">
            <v>11991</v>
          </cell>
        </row>
        <row r="913">
          <cell r="C913">
            <v>20690</v>
          </cell>
        </row>
        <row r="914">
          <cell r="C914">
            <v>8214</v>
          </cell>
        </row>
        <row r="915">
          <cell r="C915">
            <v>22455</v>
          </cell>
        </row>
        <row r="916">
          <cell r="C916">
            <v>16441</v>
          </cell>
        </row>
        <row r="921">
          <cell r="C921">
            <v>20592</v>
          </cell>
        </row>
        <row r="922">
          <cell r="C922">
            <v>14649</v>
          </cell>
        </row>
        <row r="923">
          <cell r="C923">
            <v>12284</v>
          </cell>
        </row>
        <row r="924">
          <cell r="C924">
            <v>21261</v>
          </cell>
        </row>
        <row r="925">
          <cell r="C925">
            <v>12608</v>
          </cell>
        </row>
        <row r="926">
          <cell r="C926">
            <v>17833</v>
          </cell>
        </row>
        <row r="931">
          <cell r="C931">
            <v>11962</v>
          </cell>
        </row>
        <row r="932">
          <cell r="C932">
            <v>15123</v>
          </cell>
        </row>
        <row r="933">
          <cell r="C933">
            <v>19823</v>
          </cell>
        </row>
        <row r="934">
          <cell r="C934">
            <v>8054</v>
          </cell>
        </row>
        <row r="935">
          <cell r="C935">
            <v>21108</v>
          </cell>
        </row>
        <row r="936">
          <cell r="C936">
            <v>13461</v>
          </cell>
        </row>
        <row r="937">
          <cell r="C937">
            <v>22238</v>
          </cell>
        </row>
        <row r="938">
          <cell r="C938">
            <v>13644</v>
          </cell>
        </row>
        <row r="939">
          <cell r="C939">
            <v>10714</v>
          </cell>
        </row>
        <row r="940">
          <cell r="C940">
            <v>10948</v>
          </cell>
        </row>
        <row r="945">
          <cell r="C945">
            <v>14488</v>
          </cell>
        </row>
        <row r="946">
          <cell r="C946">
            <v>9161</v>
          </cell>
        </row>
        <row r="947">
          <cell r="C947">
            <v>20338</v>
          </cell>
        </row>
        <row r="948">
          <cell r="C948">
            <v>30405</v>
          </cell>
        </row>
        <row r="949">
          <cell r="C949">
            <v>29590</v>
          </cell>
        </row>
        <row r="950">
          <cell r="C950">
            <v>100036</v>
          </cell>
        </row>
        <row r="951">
          <cell r="C951">
            <v>16317</v>
          </cell>
        </row>
        <row r="952">
          <cell r="C952">
            <v>21110</v>
          </cell>
        </row>
        <row r="953">
          <cell r="C953">
            <v>15764</v>
          </cell>
        </row>
        <row r="960">
          <cell r="C960">
            <v>5924</v>
          </cell>
        </row>
        <row r="961">
          <cell r="C961">
            <v>5257</v>
          </cell>
        </row>
        <row r="962">
          <cell r="C962">
            <v>11454</v>
          </cell>
        </row>
        <row r="963">
          <cell r="C963">
            <v>6915</v>
          </cell>
        </row>
        <row r="964">
          <cell r="C964">
            <v>5722</v>
          </cell>
        </row>
        <row r="965">
          <cell r="C965">
            <v>10911</v>
          </cell>
        </row>
        <row r="966">
          <cell r="C966">
            <v>10782</v>
          </cell>
        </row>
        <row r="967">
          <cell r="C967">
            <v>11564</v>
          </cell>
        </row>
        <row r="968">
          <cell r="C968">
            <v>9721</v>
          </cell>
        </row>
        <row r="973">
          <cell r="C973">
            <v>1362</v>
          </cell>
        </row>
        <row r="974">
          <cell r="C974">
            <v>18850</v>
          </cell>
        </row>
        <row r="975">
          <cell r="C975">
            <v>5826</v>
          </cell>
        </row>
        <row r="976">
          <cell r="C976">
            <v>6374</v>
          </cell>
        </row>
        <row r="977">
          <cell r="C977">
            <v>7206</v>
          </cell>
        </row>
        <row r="978">
          <cell r="C978">
            <v>13044</v>
          </cell>
        </row>
        <row r="979">
          <cell r="C979">
            <v>8540</v>
          </cell>
        </row>
        <row r="980">
          <cell r="C980">
            <v>6660</v>
          </cell>
        </row>
        <row r="981">
          <cell r="C981">
            <v>11699</v>
          </cell>
        </row>
        <row r="982">
          <cell r="C982">
            <v>10111</v>
          </cell>
        </row>
        <row r="983">
          <cell r="C983">
            <v>9065</v>
          </cell>
        </row>
        <row r="984">
          <cell r="C984">
            <v>7927</v>
          </cell>
        </row>
        <row r="989">
          <cell r="C989">
            <v>6361</v>
          </cell>
        </row>
        <row r="990">
          <cell r="C990">
            <v>6310</v>
          </cell>
        </row>
        <row r="991">
          <cell r="C991">
            <v>15387</v>
          </cell>
        </row>
        <row r="992">
          <cell r="C992">
            <v>8907</v>
          </cell>
        </row>
        <row r="993">
          <cell r="C993">
            <v>4348</v>
          </cell>
        </row>
        <row r="994">
          <cell r="C994">
            <v>8851</v>
          </cell>
        </row>
        <row r="995">
          <cell r="C995">
            <v>13584</v>
          </cell>
        </row>
        <row r="996">
          <cell r="C996">
            <v>10384</v>
          </cell>
        </row>
        <row r="997">
          <cell r="C997">
            <v>8885</v>
          </cell>
        </row>
        <row r="1002">
          <cell r="C1002">
            <v>13950</v>
          </cell>
        </row>
        <row r="1003">
          <cell r="C1003">
            <v>14189</v>
          </cell>
        </row>
        <row r="1004">
          <cell r="C1004">
            <v>22683</v>
          </cell>
        </row>
        <row r="1005">
          <cell r="C1005">
            <v>10604</v>
          </cell>
        </row>
        <row r="1006">
          <cell r="C1006">
            <v>20718</v>
          </cell>
        </row>
        <row r="1007">
          <cell r="C1007">
            <v>10378</v>
          </cell>
        </row>
        <row r="1008">
          <cell r="C1008">
            <v>9960</v>
          </cell>
        </row>
        <row r="1009">
          <cell r="C1009">
            <v>12517</v>
          </cell>
        </row>
        <row r="1010">
          <cell r="C1010">
            <v>18316</v>
          </cell>
        </row>
        <row r="1011">
          <cell r="C1011">
            <v>12263</v>
          </cell>
        </row>
        <row r="1016">
          <cell r="C1016">
            <v>11452</v>
          </cell>
        </row>
        <row r="1017">
          <cell r="C1017">
            <v>15667</v>
          </cell>
        </row>
        <row r="1018">
          <cell r="C1018">
            <v>9836</v>
          </cell>
        </row>
        <row r="1019">
          <cell r="C1019">
            <v>8176</v>
          </cell>
        </row>
        <row r="1020">
          <cell r="C1020">
            <v>20785</v>
          </cell>
        </row>
        <row r="1021">
          <cell r="C1021">
            <v>10839</v>
          </cell>
        </row>
        <row r="1022">
          <cell r="C1022">
            <v>8448</v>
          </cell>
        </row>
        <row r="1027">
          <cell r="C1027">
            <v>11217</v>
          </cell>
        </row>
        <row r="1028">
          <cell r="C1028">
            <v>10560</v>
          </cell>
        </row>
        <row r="1029">
          <cell r="C1029">
            <v>12570</v>
          </cell>
        </row>
        <row r="1030">
          <cell r="C1030">
            <v>17828</v>
          </cell>
        </row>
        <row r="1031">
          <cell r="C1031">
            <v>19456</v>
          </cell>
        </row>
        <row r="1032">
          <cell r="C1032">
            <v>11415</v>
          </cell>
        </row>
        <row r="1033">
          <cell r="C1033">
            <v>8635</v>
          </cell>
        </row>
        <row r="1034">
          <cell r="C1034">
            <v>8792</v>
          </cell>
        </row>
        <row r="1035">
          <cell r="C1035">
            <v>12457</v>
          </cell>
        </row>
        <row r="1040">
          <cell r="C1040">
            <v>13714</v>
          </cell>
        </row>
        <row r="1041">
          <cell r="C1041">
            <v>12534</v>
          </cell>
        </row>
        <row r="1042">
          <cell r="C1042">
            <v>12149</v>
          </cell>
        </row>
        <row r="1043">
          <cell r="C1043">
            <v>15380</v>
          </cell>
        </row>
        <row r="1044">
          <cell r="C1044">
            <v>11209</v>
          </cell>
        </row>
        <row r="1045">
          <cell r="C1045">
            <v>15183</v>
          </cell>
        </row>
        <row r="1046">
          <cell r="C1046">
            <v>7872</v>
          </cell>
        </row>
        <row r="1047">
          <cell r="C1047">
            <v>11137</v>
          </cell>
        </row>
        <row r="1048">
          <cell r="C1048">
            <v>11754</v>
          </cell>
        </row>
        <row r="1049">
          <cell r="C1049">
            <v>13544</v>
          </cell>
        </row>
        <row r="1054">
          <cell r="C1054">
            <v>12244</v>
          </cell>
        </row>
        <row r="1055">
          <cell r="C1055">
            <v>12375</v>
          </cell>
        </row>
        <row r="1056">
          <cell r="C1056">
            <v>62547</v>
          </cell>
        </row>
        <row r="1057">
          <cell r="C1057">
            <v>40807</v>
          </cell>
        </row>
        <row r="1058">
          <cell r="C1058">
            <v>54686</v>
          </cell>
        </row>
        <row r="1059">
          <cell r="C1059">
            <v>23962</v>
          </cell>
        </row>
        <row r="1060">
          <cell r="C1060">
            <v>56186</v>
          </cell>
        </row>
        <row r="1061">
          <cell r="C1061">
            <v>34115</v>
          </cell>
        </row>
        <row r="1062">
          <cell r="C1062">
            <v>26292</v>
          </cell>
        </row>
        <row r="1063">
          <cell r="C1063">
            <v>60524</v>
          </cell>
        </row>
        <row r="1064">
          <cell r="C1064">
            <v>36388</v>
          </cell>
        </row>
        <row r="1065">
          <cell r="C1065">
            <v>36645</v>
          </cell>
        </row>
        <row r="1066">
          <cell r="C1066">
            <v>134732</v>
          </cell>
        </row>
        <row r="1071">
          <cell r="C1071">
            <v>45902</v>
          </cell>
        </row>
        <row r="1072">
          <cell r="C1072">
            <v>34408</v>
          </cell>
        </row>
        <row r="1073">
          <cell r="C1073">
            <v>37596</v>
          </cell>
        </row>
        <row r="1074">
          <cell r="C1074">
            <v>82331</v>
          </cell>
        </row>
        <row r="1075">
          <cell r="C1075">
            <v>26455</v>
          </cell>
        </row>
        <row r="1076">
          <cell r="C1076">
            <v>16727</v>
          </cell>
        </row>
        <row r="1077">
          <cell r="C1077">
            <v>38649</v>
          </cell>
        </row>
        <row r="1078">
          <cell r="C1078">
            <v>37548</v>
          </cell>
        </row>
        <row r="1079">
          <cell r="C1079">
            <v>14132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A4D5-8709-42EB-BD97-73B1F6B5326A}">
  <dimension ref="A1:H11954"/>
  <sheetViews>
    <sheetView tabSelected="1" workbookViewId="0">
      <selection activeCell="J7" sqref="J7"/>
    </sheetView>
  </sheetViews>
  <sheetFormatPr defaultColWidth="9.26953125" defaultRowHeight="13" x14ac:dyDescent="0.3"/>
  <cols>
    <col min="1" max="1" width="9.26953125" style="2"/>
    <col min="2" max="2" width="31.36328125" style="2" customWidth="1"/>
    <col min="3" max="4" width="13.26953125" style="2" customWidth="1"/>
    <col min="5" max="5" width="17.7265625" style="2" customWidth="1"/>
    <col min="6" max="6" width="22.1796875" style="2" customWidth="1"/>
    <col min="7" max="7" width="15.1796875" style="2" customWidth="1"/>
    <col min="8" max="8" width="13.26953125" style="2" customWidth="1"/>
    <col min="9" max="16384" width="9.26953125" style="2"/>
  </cols>
  <sheetData>
    <row r="1" spans="1:8" s="3" customFormat="1" ht="19.149999999999999" customHeight="1" x14ac:dyDescent="0.3">
      <c r="A1" s="4" t="s">
        <v>821</v>
      </c>
      <c r="B1" s="4"/>
      <c r="C1" s="4"/>
      <c r="D1" s="4"/>
      <c r="E1" s="4"/>
      <c r="F1" s="4"/>
      <c r="G1" s="4"/>
      <c r="H1" s="4"/>
    </row>
    <row r="2" spans="1:8" s="3" customFormat="1" ht="14.5" customHeight="1" x14ac:dyDescent="0.3">
      <c r="A2" s="13" t="s">
        <v>819</v>
      </c>
      <c r="B2" s="13" t="s">
        <v>820</v>
      </c>
      <c r="C2" s="18" t="s">
        <v>822</v>
      </c>
      <c r="D2" s="18" t="s">
        <v>823</v>
      </c>
      <c r="E2" s="15" t="s">
        <v>825</v>
      </c>
      <c r="F2" s="16"/>
      <c r="G2" s="16"/>
      <c r="H2" s="17"/>
    </row>
    <row r="3" spans="1:8" s="3" customFormat="1" ht="14.5" customHeight="1" x14ac:dyDescent="0.3">
      <c r="A3" s="13"/>
      <c r="B3" s="13"/>
      <c r="C3" s="21"/>
      <c r="D3" s="21"/>
      <c r="E3" s="14" t="s">
        <v>833</v>
      </c>
      <c r="F3" s="14"/>
      <c r="G3" s="14" t="s">
        <v>824</v>
      </c>
      <c r="H3" s="14"/>
    </row>
    <row r="4" spans="1:8" s="3" customFormat="1" ht="84.75" customHeight="1" x14ac:dyDescent="0.3">
      <c r="A4" s="13"/>
      <c r="B4" s="13"/>
      <c r="C4" s="19"/>
      <c r="D4" s="19"/>
      <c r="E4" s="12" t="s">
        <v>832</v>
      </c>
      <c r="F4" s="12" t="s">
        <v>834</v>
      </c>
      <c r="G4" s="5" t="s">
        <v>835</v>
      </c>
      <c r="H4" s="5" t="s">
        <v>836</v>
      </c>
    </row>
    <row r="5" spans="1:8" customFormat="1" ht="15" customHeight="1" x14ac:dyDescent="0.25">
      <c r="A5" s="10"/>
      <c r="B5" s="10"/>
      <c r="C5" s="20" t="s">
        <v>826</v>
      </c>
      <c r="D5" s="20" t="s">
        <v>827</v>
      </c>
      <c r="E5" s="20" t="s">
        <v>828</v>
      </c>
      <c r="F5" s="20" t="s">
        <v>830</v>
      </c>
      <c r="G5" s="20" t="s">
        <v>829</v>
      </c>
      <c r="H5" s="20" t="s">
        <v>831</v>
      </c>
    </row>
    <row r="6" spans="1:8" x14ac:dyDescent="0.3">
      <c r="A6" s="6">
        <v>0</v>
      </c>
      <c r="B6" s="7" t="s">
        <v>0</v>
      </c>
      <c r="C6" s="7">
        <v>6660841</v>
      </c>
      <c r="D6" s="7">
        <f>D8+D189+D351+D511+D631+D778+D889</f>
        <v>19075224</v>
      </c>
      <c r="E6" s="6">
        <v>836127</v>
      </c>
      <c r="F6" s="8">
        <f>ROUND(E6/C6%,2)</f>
        <v>12.55</v>
      </c>
      <c r="G6" s="6">
        <v>1081646</v>
      </c>
      <c r="H6" s="8">
        <f>ROUND(G6/D6%,2)</f>
        <v>5.67</v>
      </c>
    </row>
    <row r="7" spans="1:8" customFormat="1" x14ac:dyDescent="0.3">
      <c r="A7" s="9"/>
      <c r="B7" s="10"/>
      <c r="C7" s="10"/>
      <c r="D7" s="7"/>
      <c r="E7" s="9"/>
      <c r="F7" s="8"/>
      <c r="G7" s="9"/>
      <c r="H7" s="8"/>
    </row>
    <row r="8" spans="1:8" x14ac:dyDescent="0.3">
      <c r="A8" s="6">
        <v>0</v>
      </c>
      <c r="B8" s="7" t="s">
        <v>1</v>
      </c>
      <c r="C8" s="7">
        <v>1190755</v>
      </c>
      <c r="D8" s="7">
        <f>D10+D22+D35+D46+D57+D70+D82+D92+D101+D112+D125+D143+D163+D178</f>
        <v>3357147</v>
      </c>
      <c r="E8" s="6">
        <v>151539</v>
      </c>
      <c r="F8" s="8">
        <f>ROUND(E8/C8%,2)</f>
        <v>12.73</v>
      </c>
      <c r="G8" s="6">
        <v>196326</v>
      </c>
      <c r="H8" s="8">
        <f>ROUND(G8/D8%,2)</f>
        <v>5.85</v>
      </c>
    </row>
    <row r="9" spans="1:8" customFormat="1" x14ac:dyDescent="0.3">
      <c r="A9" s="9"/>
      <c r="B9" s="10"/>
      <c r="C9" s="10"/>
      <c r="D9" s="7"/>
      <c r="E9" s="9"/>
      <c r="F9" s="8"/>
      <c r="G9" s="9"/>
      <c r="H9" s="8"/>
    </row>
    <row r="10" spans="1:8" x14ac:dyDescent="0.3">
      <c r="A10" s="6">
        <v>0</v>
      </c>
      <c r="B10" s="7" t="s">
        <v>2</v>
      </c>
      <c r="C10" s="7">
        <v>27776</v>
      </c>
      <c r="D10" s="7">
        <f>SUM(D12:D20)</f>
        <v>78245</v>
      </c>
      <c r="E10" s="6">
        <v>2388</v>
      </c>
      <c r="F10" s="8">
        <f>ROUND(E10/C10%,2)</f>
        <v>8.6</v>
      </c>
      <c r="G10" s="6">
        <v>3068</v>
      </c>
      <c r="H10" s="8">
        <f>ROUND(G10/D10%,2)</f>
        <v>3.92</v>
      </c>
    </row>
    <row r="11" spans="1:8" customFormat="1" x14ac:dyDescent="0.3">
      <c r="A11" s="9"/>
      <c r="B11" s="10"/>
      <c r="C11" s="10"/>
      <c r="D11" s="7"/>
      <c r="E11" s="9"/>
      <c r="F11" s="8"/>
      <c r="G11" s="9"/>
      <c r="H11" s="8"/>
    </row>
    <row r="12" spans="1:8" customFormat="1" x14ac:dyDescent="0.3">
      <c r="A12" s="9">
        <v>1</v>
      </c>
      <c r="B12" s="10" t="s">
        <v>3</v>
      </c>
      <c r="C12" s="10">
        <v>2832</v>
      </c>
      <c r="D12" s="7">
        <f>[1]PopulationBy18YearPlus!C11</f>
        <v>7564</v>
      </c>
      <c r="E12" s="9">
        <v>269</v>
      </c>
      <c r="F12" s="8">
        <f>ROUND(E12/C12%,2)</f>
        <v>9.5</v>
      </c>
      <c r="G12" s="9">
        <v>355</v>
      </c>
      <c r="H12" s="8">
        <f>ROUND(G12/D12%,2)</f>
        <v>4.6900000000000004</v>
      </c>
    </row>
    <row r="13" spans="1:8" customFormat="1" x14ac:dyDescent="0.3">
      <c r="A13" s="9">
        <v>2</v>
      </c>
      <c r="B13" s="10" t="s">
        <v>4</v>
      </c>
      <c r="C13" s="10">
        <v>1845</v>
      </c>
      <c r="D13" s="7">
        <f>[1]PopulationBy18YearPlus!C12</f>
        <v>5115</v>
      </c>
      <c r="E13" s="9">
        <v>144</v>
      </c>
      <c r="F13" s="8">
        <f>ROUND(E13/C13%,2)</f>
        <v>7.8</v>
      </c>
      <c r="G13" s="9">
        <v>164</v>
      </c>
      <c r="H13" s="8">
        <f>ROUND(G13/D13%,2)</f>
        <v>3.21</v>
      </c>
    </row>
    <row r="14" spans="1:8" customFormat="1" x14ac:dyDescent="0.3">
      <c r="A14" s="9">
        <v>3</v>
      </c>
      <c r="B14" s="10" t="s">
        <v>5</v>
      </c>
      <c r="C14" s="10">
        <v>2662</v>
      </c>
      <c r="D14" s="7">
        <f>[1]PopulationBy18YearPlus!C13</f>
        <v>7551</v>
      </c>
      <c r="E14" s="9">
        <v>216</v>
      </c>
      <c r="F14" s="8">
        <f>ROUND(E14/C14%,2)</f>
        <v>8.11</v>
      </c>
      <c r="G14" s="9">
        <v>298</v>
      </c>
      <c r="H14" s="8">
        <f>ROUND(G14/D14%,2)</f>
        <v>3.95</v>
      </c>
    </row>
    <row r="15" spans="1:8" customFormat="1" x14ac:dyDescent="0.3">
      <c r="A15" s="9">
        <v>4</v>
      </c>
      <c r="B15" s="10" t="s">
        <v>6</v>
      </c>
      <c r="C15" s="10">
        <v>2249</v>
      </c>
      <c r="D15" s="7">
        <f>[1]PopulationBy18YearPlus!C14</f>
        <v>6584</v>
      </c>
      <c r="E15" s="9">
        <v>94</v>
      </c>
      <c r="F15" s="8">
        <f>ROUND(E15/C15%,2)</f>
        <v>4.18</v>
      </c>
      <c r="G15" s="9">
        <v>124</v>
      </c>
      <c r="H15" s="8">
        <f>ROUND(G15/D15%,2)</f>
        <v>1.88</v>
      </c>
    </row>
    <row r="16" spans="1:8" customFormat="1" x14ac:dyDescent="0.3">
      <c r="A16" s="9">
        <v>5</v>
      </c>
      <c r="B16" s="10" t="s">
        <v>7</v>
      </c>
      <c r="C16" s="10">
        <v>2854</v>
      </c>
      <c r="D16" s="7">
        <f>[1]PopulationBy18YearPlus!C15</f>
        <v>8090</v>
      </c>
      <c r="E16" s="9">
        <v>122</v>
      </c>
      <c r="F16" s="8">
        <f>ROUND(E16/C16%,2)</f>
        <v>4.2699999999999996</v>
      </c>
      <c r="G16" s="9">
        <v>143</v>
      </c>
      <c r="H16" s="8">
        <f>ROUND(G16/D16%,2)</f>
        <v>1.77</v>
      </c>
    </row>
    <row r="17" spans="1:8" customFormat="1" x14ac:dyDescent="0.3">
      <c r="A17" s="9">
        <v>6</v>
      </c>
      <c r="B17" s="10" t="s">
        <v>8</v>
      </c>
      <c r="C17" s="10">
        <v>6898</v>
      </c>
      <c r="D17" s="7">
        <f>[1]PopulationBy18YearPlus!C16</f>
        <v>18754</v>
      </c>
      <c r="E17" s="9">
        <v>914</v>
      </c>
      <c r="F17" s="8">
        <f>ROUND(E17/C17%,2)</f>
        <v>13.25</v>
      </c>
      <c r="G17" s="9">
        <v>1177</v>
      </c>
      <c r="H17" s="8">
        <f>ROUND(G17/D17%,2)</f>
        <v>6.28</v>
      </c>
    </row>
    <row r="18" spans="1:8" customFormat="1" x14ac:dyDescent="0.3">
      <c r="A18" s="9">
        <v>7</v>
      </c>
      <c r="B18" s="10" t="s">
        <v>9</v>
      </c>
      <c r="C18" s="10">
        <v>2705</v>
      </c>
      <c r="D18" s="7">
        <f>[1]PopulationBy18YearPlus!C17</f>
        <v>7992</v>
      </c>
      <c r="E18" s="9">
        <v>177</v>
      </c>
      <c r="F18" s="8">
        <f>ROUND(E18/C18%,2)</f>
        <v>6.54</v>
      </c>
      <c r="G18" s="9">
        <v>227</v>
      </c>
      <c r="H18" s="8">
        <f>ROUND(G18/D18%,2)</f>
        <v>2.84</v>
      </c>
    </row>
    <row r="19" spans="1:8" customFormat="1" x14ac:dyDescent="0.3">
      <c r="A19" s="9">
        <v>8</v>
      </c>
      <c r="B19" s="10" t="s">
        <v>10</v>
      </c>
      <c r="C19" s="10">
        <v>3255</v>
      </c>
      <c r="D19" s="7">
        <f>[1]PopulationBy18YearPlus!C18</f>
        <v>9337</v>
      </c>
      <c r="E19" s="9">
        <v>218</v>
      </c>
      <c r="F19" s="8">
        <f>ROUND(E19/C19%,2)</f>
        <v>6.7</v>
      </c>
      <c r="G19" s="9">
        <v>310</v>
      </c>
      <c r="H19" s="8">
        <f>ROUND(G19/D19%,2)</f>
        <v>3.32</v>
      </c>
    </row>
    <row r="20" spans="1:8" customFormat="1" x14ac:dyDescent="0.3">
      <c r="A20" s="9">
        <v>9</v>
      </c>
      <c r="B20" s="10" t="s">
        <v>11</v>
      </c>
      <c r="C20" s="10">
        <v>2476</v>
      </c>
      <c r="D20" s="7">
        <f>[1]PopulationBy18YearPlus!C19</f>
        <v>7258</v>
      </c>
      <c r="E20" s="9">
        <v>234</v>
      </c>
      <c r="F20" s="8">
        <f>ROUND(E20/C20%,2)</f>
        <v>9.4499999999999993</v>
      </c>
      <c r="G20" s="9">
        <v>270</v>
      </c>
      <c r="H20" s="8">
        <f>ROUND(G20/D20%,2)</f>
        <v>3.72</v>
      </c>
    </row>
    <row r="21" spans="1:8" customFormat="1" x14ac:dyDescent="0.3">
      <c r="A21" s="9"/>
      <c r="B21" s="10"/>
      <c r="C21" s="10"/>
      <c r="D21" s="7"/>
      <c r="E21" s="9"/>
      <c r="F21" s="8"/>
      <c r="G21" s="9"/>
      <c r="H21" s="8"/>
    </row>
    <row r="22" spans="1:8" x14ac:dyDescent="0.3">
      <c r="A22" s="6">
        <v>0</v>
      </c>
      <c r="B22" s="7" t="s">
        <v>12</v>
      </c>
      <c r="C22" s="7">
        <v>39118</v>
      </c>
      <c r="D22" s="7">
        <f>SUM(D24:D33)</f>
        <v>102511</v>
      </c>
      <c r="E22" s="6">
        <v>5481</v>
      </c>
      <c r="F22" s="8">
        <f>ROUND(E22/C22%,2)</f>
        <v>14.01</v>
      </c>
      <c r="G22" s="6">
        <v>7448</v>
      </c>
      <c r="H22" s="8">
        <f>ROUND(G22/D22%,2)</f>
        <v>7.27</v>
      </c>
    </row>
    <row r="23" spans="1:8" customFormat="1" x14ac:dyDescent="0.3">
      <c r="A23" s="9"/>
      <c r="B23" s="10"/>
      <c r="C23" s="10"/>
      <c r="D23" s="7"/>
      <c r="E23" s="9"/>
      <c r="F23" s="8"/>
      <c r="G23" s="9"/>
      <c r="H23" s="8"/>
    </row>
    <row r="24" spans="1:8" customFormat="1" x14ac:dyDescent="0.3">
      <c r="A24" s="9">
        <v>1</v>
      </c>
      <c r="B24" s="10" t="s">
        <v>13</v>
      </c>
      <c r="C24" s="10">
        <v>1684</v>
      </c>
      <c r="D24" s="7">
        <f>[1]PopulationBy18YearPlus!C24</f>
        <v>4022</v>
      </c>
      <c r="E24" s="9">
        <v>108</v>
      </c>
      <c r="F24" s="8">
        <f>ROUND(E24/C24%,2)</f>
        <v>6.41</v>
      </c>
      <c r="G24" s="9">
        <v>150</v>
      </c>
      <c r="H24" s="8">
        <f>ROUND(G24/D24%,2)</f>
        <v>3.73</v>
      </c>
    </row>
    <row r="25" spans="1:8" customFormat="1" x14ac:dyDescent="0.3">
      <c r="A25" s="9">
        <v>2</v>
      </c>
      <c r="B25" s="10" t="s">
        <v>14</v>
      </c>
      <c r="C25" s="10">
        <v>3476</v>
      </c>
      <c r="D25" s="7">
        <f>[1]PopulationBy18YearPlus!C25</f>
        <v>8670</v>
      </c>
      <c r="E25" s="9">
        <v>288</v>
      </c>
      <c r="F25" s="8">
        <f>ROUND(E25/C25%,2)</f>
        <v>8.2899999999999991</v>
      </c>
      <c r="G25" s="9">
        <v>371</v>
      </c>
      <c r="H25" s="8">
        <f>ROUND(G25/D25%,2)</f>
        <v>4.28</v>
      </c>
    </row>
    <row r="26" spans="1:8" customFormat="1" x14ac:dyDescent="0.3">
      <c r="A26" s="9">
        <v>3</v>
      </c>
      <c r="B26" s="10" t="s">
        <v>15</v>
      </c>
      <c r="C26" s="10">
        <v>2490</v>
      </c>
      <c r="D26" s="7">
        <f>[1]PopulationBy18YearPlus!C26</f>
        <v>7071</v>
      </c>
      <c r="E26" s="9">
        <v>216</v>
      </c>
      <c r="F26" s="8">
        <f>ROUND(E26/C26%,2)</f>
        <v>8.67</v>
      </c>
      <c r="G26" s="9">
        <v>280</v>
      </c>
      <c r="H26" s="8">
        <f>ROUND(G26/D26%,2)</f>
        <v>3.96</v>
      </c>
    </row>
    <row r="27" spans="1:8" customFormat="1" x14ac:dyDescent="0.3">
      <c r="A27" s="9">
        <v>4</v>
      </c>
      <c r="B27" s="10" t="s">
        <v>16</v>
      </c>
      <c r="C27" s="10">
        <v>1664</v>
      </c>
      <c r="D27" s="7">
        <f>[1]PopulationBy18YearPlus!C27</f>
        <v>4467</v>
      </c>
      <c r="E27" s="9">
        <v>262</v>
      </c>
      <c r="F27" s="8">
        <f>ROUND(E27/C27%,2)</f>
        <v>15.75</v>
      </c>
      <c r="G27" s="9">
        <v>314</v>
      </c>
      <c r="H27" s="8">
        <f>ROUND(G27/D27%,2)</f>
        <v>7.03</v>
      </c>
    </row>
    <row r="28" spans="1:8" customFormat="1" x14ac:dyDescent="0.3">
      <c r="A28" s="9">
        <v>5</v>
      </c>
      <c r="B28" s="10" t="s">
        <v>17</v>
      </c>
      <c r="C28" s="10">
        <v>2507</v>
      </c>
      <c r="D28" s="7">
        <f>[1]PopulationBy18YearPlus!C28</f>
        <v>6412</v>
      </c>
      <c r="E28" s="9">
        <v>319</v>
      </c>
      <c r="F28" s="8">
        <f>ROUND(E28/C28%,2)</f>
        <v>12.72</v>
      </c>
      <c r="G28" s="9">
        <v>457</v>
      </c>
      <c r="H28" s="8">
        <f>ROUND(G28/D28%,2)</f>
        <v>7.13</v>
      </c>
    </row>
    <row r="29" spans="1:8" customFormat="1" x14ac:dyDescent="0.3">
      <c r="A29" s="9">
        <v>6</v>
      </c>
      <c r="B29" s="10" t="s">
        <v>18</v>
      </c>
      <c r="C29" s="10">
        <v>9309</v>
      </c>
      <c r="D29" s="7">
        <f>[1]PopulationBy18YearPlus!C29</f>
        <v>23424</v>
      </c>
      <c r="E29" s="9">
        <v>1854</v>
      </c>
      <c r="F29" s="8">
        <f>ROUND(E29/C29%,2)</f>
        <v>19.920000000000002</v>
      </c>
      <c r="G29" s="9">
        <v>2710</v>
      </c>
      <c r="H29" s="8">
        <f>ROUND(G29/D29%,2)</f>
        <v>11.57</v>
      </c>
    </row>
    <row r="30" spans="1:8" customFormat="1" x14ac:dyDescent="0.3">
      <c r="A30" s="9">
        <v>7</v>
      </c>
      <c r="B30" s="10" t="s">
        <v>19</v>
      </c>
      <c r="C30" s="10">
        <v>4000</v>
      </c>
      <c r="D30" s="7">
        <f>[1]PopulationBy18YearPlus!C30</f>
        <v>10726</v>
      </c>
      <c r="E30" s="9">
        <v>626</v>
      </c>
      <c r="F30" s="8">
        <f>ROUND(E30/C30%,2)</f>
        <v>15.65</v>
      </c>
      <c r="G30" s="9">
        <v>885</v>
      </c>
      <c r="H30" s="8">
        <f>ROUND(G30/D30%,2)</f>
        <v>8.25</v>
      </c>
    </row>
    <row r="31" spans="1:8" customFormat="1" x14ac:dyDescent="0.3">
      <c r="A31" s="9">
        <v>8</v>
      </c>
      <c r="B31" s="10" t="s">
        <v>20</v>
      </c>
      <c r="C31" s="10">
        <v>6648</v>
      </c>
      <c r="D31" s="7">
        <f>[1]PopulationBy18YearPlus!C31</f>
        <v>17903</v>
      </c>
      <c r="E31" s="9">
        <v>522</v>
      </c>
      <c r="F31" s="8">
        <f>ROUND(E31/C31%,2)</f>
        <v>7.85</v>
      </c>
      <c r="G31" s="9">
        <v>663</v>
      </c>
      <c r="H31" s="8">
        <f>ROUND(G31/D31%,2)</f>
        <v>3.7</v>
      </c>
    </row>
    <row r="32" spans="1:8" customFormat="1" x14ac:dyDescent="0.3">
      <c r="A32" s="9">
        <v>9</v>
      </c>
      <c r="B32" s="10" t="s">
        <v>21</v>
      </c>
      <c r="C32" s="10">
        <v>3281</v>
      </c>
      <c r="D32" s="7">
        <f>[1]PopulationBy18YearPlus!C32</f>
        <v>8885</v>
      </c>
      <c r="E32" s="9">
        <v>338</v>
      </c>
      <c r="F32" s="8">
        <f>ROUND(E32/C32%,2)</f>
        <v>10.3</v>
      </c>
      <c r="G32" s="9">
        <v>441</v>
      </c>
      <c r="H32" s="8">
        <f>ROUND(G32/D32%,2)</f>
        <v>4.96</v>
      </c>
    </row>
    <row r="33" spans="1:8" customFormat="1" x14ac:dyDescent="0.3">
      <c r="A33" s="9">
        <v>10</v>
      </c>
      <c r="B33" s="10" t="s">
        <v>22</v>
      </c>
      <c r="C33" s="10">
        <v>4059</v>
      </c>
      <c r="D33" s="7">
        <f>[1]PopulationBy18YearPlus!C33</f>
        <v>10931</v>
      </c>
      <c r="E33" s="9">
        <v>948</v>
      </c>
      <c r="F33" s="8">
        <f>ROUND(E33/C33%,2)</f>
        <v>23.36</v>
      </c>
      <c r="G33" s="9">
        <v>1177</v>
      </c>
      <c r="H33" s="8">
        <f>ROUND(G33/D33%,2)</f>
        <v>10.77</v>
      </c>
    </row>
    <row r="34" spans="1:8" customFormat="1" x14ac:dyDescent="0.3">
      <c r="A34" s="9"/>
      <c r="B34" s="10"/>
      <c r="C34" s="10"/>
      <c r="D34" s="7"/>
      <c r="E34" s="9"/>
      <c r="F34" s="8"/>
      <c r="G34" s="9"/>
      <c r="H34" s="8"/>
    </row>
    <row r="35" spans="1:8" x14ac:dyDescent="0.3">
      <c r="A35" s="6">
        <v>0</v>
      </c>
      <c r="B35" s="7" t="s">
        <v>23</v>
      </c>
      <c r="C35" s="7">
        <v>26239</v>
      </c>
      <c r="D35" s="7">
        <f>SUM(D37:D44)</f>
        <v>69449</v>
      </c>
      <c r="E35" s="6">
        <v>5485</v>
      </c>
      <c r="F35" s="8">
        <f>ROUND(E35/C35%,2)</f>
        <v>20.9</v>
      </c>
      <c r="G35" s="6">
        <v>6890</v>
      </c>
      <c r="H35" s="8">
        <f>ROUND(G35/D35%,2)</f>
        <v>9.92</v>
      </c>
    </row>
    <row r="36" spans="1:8" customFormat="1" x14ac:dyDescent="0.3">
      <c r="A36" s="9"/>
      <c r="B36" s="10"/>
      <c r="C36" s="10"/>
      <c r="D36" s="7"/>
      <c r="E36" s="9"/>
      <c r="F36" s="8"/>
      <c r="G36" s="9"/>
      <c r="H36" s="8"/>
    </row>
    <row r="37" spans="1:8" customFormat="1" x14ac:dyDescent="0.3">
      <c r="A37" s="9">
        <v>1</v>
      </c>
      <c r="B37" s="10" t="s">
        <v>24</v>
      </c>
      <c r="C37" s="10">
        <v>2489</v>
      </c>
      <c r="D37" s="7">
        <f>[1]PopulationBy18YearPlus!C38</f>
        <v>6368</v>
      </c>
      <c r="E37" s="9">
        <v>1898</v>
      </c>
      <c r="F37" s="8">
        <f>ROUND(E37/C37%,2)</f>
        <v>76.260000000000005</v>
      </c>
      <c r="G37" s="9">
        <v>1981</v>
      </c>
      <c r="H37" s="8">
        <f>ROUND(G37/D37%,2)</f>
        <v>31.11</v>
      </c>
    </row>
    <row r="38" spans="1:8" customFormat="1" x14ac:dyDescent="0.3">
      <c r="A38" s="9">
        <v>2</v>
      </c>
      <c r="B38" s="10" t="s">
        <v>25</v>
      </c>
      <c r="C38" s="10">
        <v>2912</v>
      </c>
      <c r="D38" s="7">
        <f>[1]PopulationBy18YearPlus!C39</f>
        <v>7200</v>
      </c>
      <c r="E38" s="9">
        <v>828</v>
      </c>
      <c r="F38" s="8">
        <f>ROUND(E38/C38%,2)</f>
        <v>28.43</v>
      </c>
      <c r="G38" s="9">
        <v>1107</v>
      </c>
      <c r="H38" s="8">
        <f>ROUND(G38/D38%,2)</f>
        <v>15.38</v>
      </c>
    </row>
    <row r="39" spans="1:8" customFormat="1" x14ac:dyDescent="0.3">
      <c r="A39" s="9">
        <v>3</v>
      </c>
      <c r="B39" s="10" t="s">
        <v>26</v>
      </c>
      <c r="C39" s="10">
        <v>2296</v>
      </c>
      <c r="D39" s="7">
        <f>[1]PopulationBy18YearPlus!C40</f>
        <v>5753</v>
      </c>
      <c r="E39" s="9">
        <v>123</v>
      </c>
      <c r="F39" s="8">
        <f>ROUND(E39/C39%,2)</f>
        <v>5.36</v>
      </c>
      <c r="G39" s="9">
        <v>140</v>
      </c>
      <c r="H39" s="8">
        <f>ROUND(G39/D39%,2)</f>
        <v>2.4300000000000002</v>
      </c>
    </row>
    <row r="40" spans="1:8" customFormat="1" x14ac:dyDescent="0.3">
      <c r="A40" s="9">
        <v>4</v>
      </c>
      <c r="B40" s="10" t="s">
        <v>27</v>
      </c>
      <c r="C40" s="10">
        <v>3140</v>
      </c>
      <c r="D40" s="7">
        <f>[1]PopulationBy18YearPlus!C41</f>
        <v>8455</v>
      </c>
      <c r="E40" s="9">
        <v>501</v>
      </c>
      <c r="F40" s="8">
        <f>ROUND(E40/C40%,2)</f>
        <v>15.96</v>
      </c>
      <c r="G40" s="9">
        <v>690</v>
      </c>
      <c r="H40" s="8">
        <f>ROUND(G40/D40%,2)</f>
        <v>8.16</v>
      </c>
    </row>
    <row r="41" spans="1:8" customFormat="1" x14ac:dyDescent="0.3">
      <c r="A41" s="9">
        <v>5</v>
      </c>
      <c r="B41" s="10" t="s">
        <v>28</v>
      </c>
      <c r="C41" s="10">
        <v>4624</v>
      </c>
      <c r="D41" s="7">
        <f>[1]PopulationBy18YearPlus!C42</f>
        <v>12379</v>
      </c>
      <c r="E41" s="9">
        <v>537</v>
      </c>
      <c r="F41" s="8">
        <f>ROUND(E41/C41%,2)</f>
        <v>11.61</v>
      </c>
      <c r="G41" s="9">
        <v>638</v>
      </c>
      <c r="H41" s="8">
        <f>ROUND(G41/D41%,2)</f>
        <v>5.15</v>
      </c>
    </row>
    <row r="42" spans="1:8" customFormat="1" x14ac:dyDescent="0.3">
      <c r="A42" s="9">
        <v>6</v>
      </c>
      <c r="B42" s="10" t="s">
        <v>29</v>
      </c>
      <c r="C42" s="10">
        <v>2783</v>
      </c>
      <c r="D42" s="7">
        <f>[1]PopulationBy18YearPlus!C43</f>
        <v>7885</v>
      </c>
      <c r="E42" s="9">
        <v>201</v>
      </c>
      <c r="F42" s="8">
        <f>ROUND(E42/C42%,2)</f>
        <v>7.22</v>
      </c>
      <c r="G42" s="9">
        <v>296</v>
      </c>
      <c r="H42" s="8">
        <f>ROUND(G42/D42%,2)</f>
        <v>3.75</v>
      </c>
    </row>
    <row r="43" spans="1:8" customFormat="1" x14ac:dyDescent="0.3">
      <c r="A43" s="9">
        <v>7</v>
      </c>
      <c r="B43" s="10" t="s">
        <v>30</v>
      </c>
      <c r="C43" s="10">
        <v>6744</v>
      </c>
      <c r="D43" s="7">
        <f>[1]PopulationBy18YearPlus!C44</f>
        <v>17689</v>
      </c>
      <c r="E43" s="9">
        <v>1249</v>
      </c>
      <c r="F43" s="8">
        <f>ROUND(E43/C43%,2)</f>
        <v>18.52</v>
      </c>
      <c r="G43" s="9">
        <v>1824</v>
      </c>
      <c r="H43" s="8">
        <f>ROUND(G43/D43%,2)</f>
        <v>10.31</v>
      </c>
    </row>
    <row r="44" spans="1:8" customFormat="1" x14ac:dyDescent="0.3">
      <c r="A44" s="9">
        <v>8</v>
      </c>
      <c r="B44" s="10" t="s">
        <v>31</v>
      </c>
      <c r="C44" s="10">
        <v>1251</v>
      </c>
      <c r="D44" s="7">
        <f>[1]PopulationBy18YearPlus!C45</f>
        <v>3720</v>
      </c>
      <c r="E44" s="9">
        <v>148</v>
      </c>
      <c r="F44" s="8">
        <f>ROUND(E44/C44%,2)</f>
        <v>11.83</v>
      </c>
      <c r="G44" s="9">
        <v>214</v>
      </c>
      <c r="H44" s="8">
        <f>ROUND(G44/D44%,2)</f>
        <v>5.75</v>
      </c>
    </row>
    <row r="45" spans="1:8" customFormat="1" x14ac:dyDescent="0.3">
      <c r="A45" s="9"/>
      <c r="B45" s="10"/>
      <c r="C45" s="10"/>
      <c r="D45" s="7"/>
      <c r="E45" s="9"/>
      <c r="F45" s="8"/>
      <c r="G45" s="9"/>
      <c r="H45" s="8"/>
    </row>
    <row r="46" spans="1:8" x14ac:dyDescent="0.3">
      <c r="A46" s="6">
        <v>0</v>
      </c>
      <c r="B46" s="7" t="s">
        <v>32</v>
      </c>
      <c r="C46" s="7">
        <v>34286</v>
      </c>
      <c r="D46" s="7">
        <f>SUM(D48:D55)</f>
        <v>95346</v>
      </c>
      <c r="E46" s="6">
        <v>3557</v>
      </c>
      <c r="F46" s="8">
        <f>ROUND(E46/C46%,2)</f>
        <v>10.37</v>
      </c>
      <c r="G46" s="6">
        <v>5171</v>
      </c>
      <c r="H46" s="8">
        <f>ROUND(G46/D46%,2)</f>
        <v>5.42</v>
      </c>
    </row>
    <row r="47" spans="1:8" customFormat="1" x14ac:dyDescent="0.3">
      <c r="A47" s="9"/>
      <c r="B47" s="10"/>
      <c r="C47" s="10"/>
      <c r="D47" s="7"/>
      <c r="E47" s="9"/>
      <c r="F47" s="8"/>
      <c r="G47" s="9"/>
      <c r="H47" s="8"/>
    </row>
    <row r="48" spans="1:8" customFormat="1" x14ac:dyDescent="0.3">
      <c r="A48" s="9">
        <v>1</v>
      </c>
      <c r="B48" s="10" t="s">
        <v>33</v>
      </c>
      <c r="C48" s="10">
        <v>3305</v>
      </c>
      <c r="D48" s="7">
        <f>[1]PopulationBy18YearPlus!C50</f>
        <v>9612</v>
      </c>
      <c r="E48" s="9">
        <v>218</v>
      </c>
      <c r="F48" s="8">
        <f>ROUND(E48/C48%,2)</f>
        <v>6.6</v>
      </c>
      <c r="G48" s="9">
        <v>325</v>
      </c>
      <c r="H48" s="8">
        <f>ROUND(G48/D48%,2)</f>
        <v>3.38</v>
      </c>
    </row>
    <row r="49" spans="1:8" customFormat="1" x14ac:dyDescent="0.3">
      <c r="A49" s="9">
        <v>2</v>
      </c>
      <c r="B49" s="10" t="s">
        <v>34</v>
      </c>
      <c r="C49" s="10">
        <v>7126</v>
      </c>
      <c r="D49" s="7">
        <f>[1]PopulationBy18YearPlus!C51</f>
        <v>19302</v>
      </c>
      <c r="E49" s="9">
        <v>1244</v>
      </c>
      <c r="F49" s="8">
        <f>ROUND(E49/C49%,2)</f>
        <v>17.46</v>
      </c>
      <c r="G49" s="9">
        <v>1866</v>
      </c>
      <c r="H49" s="8">
        <f>ROUND(G49/D49%,2)</f>
        <v>9.67</v>
      </c>
    </row>
    <row r="50" spans="1:8" customFormat="1" x14ac:dyDescent="0.3">
      <c r="A50" s="9">
        <v>3</v>
      </c>
      <c r="B50" s="10" t="s">
        <v>35</v>
      </c>
      <c r="C50" s="10">
        <v>4069</v>
      </c>
      <c r="D50" s="7">
        <f>[1]PopulationBy18YearPlus!C52</f>
        <v>11124</v>
      </c>
      <c r="E50" s="9">
        <v>706</v>
      </c>
      <c r="F50" s="8">
        <f>ROUND(E50/C50%,2)</f>
        <v>17.350000000000001</v>
      </c>
      <c r="G50" s="9">
        <v>1014</v>
      </c>
      <c r="H50" s="8">
        <f>ROUND(G50/D50%,2)</f>
        <v>9.1199999999999992</v>
      </c>
    </row>
    <row r="51" spans="1:8" customFormat="1" x14ac:dyDescent="0.3">
      <c r="A51" s="9">
        <v>4</v>
      </c>
      <c r="B51" s="10" t="s">
        <v>36</v>
      </c>
      <c r="C51" s="10">
        <v>3438</v>
      </c>
      <c r="D51" s="7">
        <f>[1]PopulationBy18YearPlus!C53</f>
        <v>10616</v>
      </c>
      <c r="E51" s="9">
        <v>341</v>
      </c>
      <c r="F51" s="8">
        <f>ROUND(E51/C51%,2)</f>
        <v>9.92</v>
      </c>
      <c r="G51" s="9">
        <v>417</v>
      </c>
      <c r="H51" s="8">
        <f>ROUND(G51/D51%,2)</f>
        <v>3.93</v>
      </c>
    </row>
    <row r="52" spans="1:8" customFormat="1" x14ac:dyDescent="0.3">
      <c r="A52" s="9">
        <v>5</v>
      </c>
      <c r="B52" s="10" t="s">
        <v>37</v>
      </c>
      <c r="C52" s="10">
        <v>3161</v>
      </c>
      <c r="D52" s="7">
        <f>[1]PopulationBy18YearPlus!C54</f>
        <v>8400</v>
      </c>
      <c r="E52" s="9">
        <v>223</v>
      </c>
      <c r="F52" s="8">
        <f>ROUND(E52/C52%,2)</f>
        <v>7.05</v>
      </c>
      <c r="G52" s="9">
        <v>339</v>
      </c>
      <c r="H52" s="8">
        <f>ROUND(G52/D52%,2)</f>
        <v>4.04</v>
      </c>
    </row>
    <row r="53" spans="1:8" customFormat="1" x14ac:dyDescent="0.3">
      <c r="A53" s="9">
        <v>6</v>
      </c>
      <c r="B53" s="10" t="s">
        <v>38</v>
      </c>
      <c r="C53" s="10">
        <v>4034</v>
      </c>
      <c r="D53" s="7">
        <f>[1]PopulationBy18YearPlus!C55</f>
        <v>10810</v>
      </c>
      <c r="E53" s="9">
        <v>342</v>
      </c>
      <c r="F53" s="8">
        <f>ROUND(E53/C53%,2)</f>
        <v>8.48</v>
      </c>
      <c r="G53" s="9">
        <v>577</v>
      </c>
      <c r="H53" s="8">
        <f>ROUND(G53/D53%,2)</f>
        <v>5.34</v>
      </c>
    </row>
    <row r="54" spans="1:8" customFormat="1" x14ac:dyDescent="0.3">
      <c r="A54" s="9">
        <v>7</v>
      </c>
      <c r="B54" s="10" t="s">
        <v>39</v>
      </c>
      <c r="C54" s="10">
        <v>4368</v>
      </c>
      <c r="D54" s="7">
        <f>[1]PopulationBy18YearPlus!C56</f>
        <v>11911</v>
      </c>
      <c r="E54" s="9">
        <v>321</v>
      </c>
      <c r="F54" s="8">
        <f>ROUND(E54/C54%,2)</f>
        <v>7.35</v>
      </c>
      <c r="G54" s="9">
        <v>440</v>
      </c>
      <c r="H54" s="8">
        <f>ROUND(G54/D54%,2)</f>
        <v>3.69</v>
      </c>
    </row>
    <row r="55" spans="1:8" customFormat="1" x14ac:dyDescent="0.3">
      <c r="A55" s="9">
        <v>8</v>
      </c>
      <c r="B55" s="10" t="s">
        <v>40</v>
      </c>
      <c r="C55" s="10">
        <v>4785</v>
      </c>
      <c r="D55" s="7">
        <f>[1]PopulationBy18YearPlus!C57</f>
        <v>13571</v>
      </c>
      <c r="E55" s="9">
        <v>162</v>
      </c>
      <c r="F55" s="8">
        <f>ROUND(E55/C55%,2)</f>
        <v>3.39</v>
      </c>
      <c r="G55" s="9">
        <v>193</v>
      </c>
      <c r="H55" s="8">
        <f>ROUND(G55/D55%,2)</f>
        <v>1.42</v>
      </c>
    </row>
    <row r="56" spans="1:8" customFormat="1" x14ac:dyDescent="0.3">
      <c r="A56" s="9"/>
      <c r="B56" s="10"/>
      <c r="C56" s="10"/>
      <c r="D56" s="7"/>
      <c r="E56" s="9"/>
      <c r="F56" s="8"/>
      <c r="G56" s="9"/>
      <c r="H56" s="8"/>
    </row>
    <row r="57" spans="1:8" x14ac:dyDescent="0.3">
      <c r="A57" s="6">
        <v>0</v>
      </c>
      <c r="B57" s="7" t="s">
        <v>41</v>
      </c>
      <c r="C57" s="7">
        <v>41720</v>
      </c>
      <c r="D57" s="7">
        <f>SUM(D59:D68)</f>
        <v>113585</v>
      </c>
      <c r="E57" s="6">
        <v>4714</v>
      </c>
      <c r="F57" s="8">
        <f>ROUND(E57/C57%,2)</f>
        <v>11.3</v>
      </c>
      <c r="G57" s="6">
        <v>6804</v>
      </c>
      <c r="H57" s="8">
        <f>ROUND(G57/D57%,2)</f>
        <v>5.99</v>
      </c>
    </row>
    <row r="58" spans="1:8" customFormat="1" x14ac:dyDescent="0.3">
      <c r="A58" s="9"/>
      <c r="B58" s="10"/>
      <c r="C58" s="10"/>
      <c r="D58" s="7"/>
      <c r="E58" s="9"/>
      <c r="F58" s="8"/>
      <c r="G58" s="9"/>
      <c r="H58" s="8"/>
    </row>
    <row r="59" spans="1:8" customFormat="1" x14ac:dyDescent="0.3">
      <c r="A59" s="9">
        <v>1</v>
      </c>
      <c r="B59" s="10" t="s">
        <v>42</v>
      </c>
      <c r="C59" s="10">
        <v>3318</v>
      </c>
      <c r="D59" s="7">
        <f>[1]PopulationBy18YearPlus!C62</f>
        <v>8547</v>
      </c>
      <c r="E59" s="9">
        <v>235</v>
      </c>
      <c r="F59" s="8">
        <f>ROUND(E59/C59%,2)</f>
        <v>7.08</v>
      </c>
      <c r="G59" s="9">
        <v>266</v>
      </c>
      <c r="H59" s="8">
        <f>ROUND(G59/D59%,2)</f>
        <v>3.11</v>
      </c>
    </row>
    <row r="60" spans="1:8" customFormat="1" x14ac:dyDescent="0.3">
      <c r="A60" s="9">
        <v>2</v>
      </c>
      <c r="B60" s="10" t="s">
        <v>43</v>
      </c>
      <c r="C60" s="10">
        <v>3355</v>
      </c>
      <c r="D60" s="7">
        <f>[1]PopulationBy18YearPlus!C63</f>
        <v>9001</v>
      </c>
      <c r="E60" s="9">
        <v>340</v>
      </c>
      <c r="F60" s="8">
        <f>ROUND(E60/C60%,2)</f>
        <v>10.130000000000001</v>
      </c>
      <c r="G60" s="9">
        <v>443</v>
      </c>
      <c r="H60" s="8">
        <f>ROUND(G60/D60%,2)</f>
        <v>4.92</v>
      </c>
    </row>
    <row r="61" spans="1:8" customFormat="1" x14ac:dyDescent="0.3">
      <c r="A61" s="9">
        <v>3</v>
      </c>
      <c r="B61" s="10" t="s">
        <v>44</v>
      </c>
      <c r="C61" s="10">
        <v>2715</v>
      </c>
      <c r="D61" s="7">
        <f>[1]PopulationBy18YearPlus!C64</f>
        <v>7502</v>
      </c>
      <c r="E61" s="9">
        <v>404</v>
      </c>
      <c r="F61" s="8">
        <f>ROUND(E61/C61%,2)</f>
        <v>14.88</v>
      </c>
      <c r="G61" s="9">
        <v>622</v>
      </c>
      <c r="H61" s="8">
        <f>ROUND(G61/D61%,2)</f>
        <v>8.2899999999999991</v>
      </c>
    </row>
    <row r="62" spans="1:8" customFormat="1" x14ac:dyDescent="0.3">
      <c r="A62" s="9">
        <v>4</v>
      </c>
      <c r="B62" s="10" t="s">
        <v>45</v>
      </c>
      <c r="C62" s="10">
        <v>6035</v>
      </c>
      <c r="D62" s="7">
        <f>[1]PopulationBy18YearPlus!C65</f>
        <v>17374</v>
      </c>
      <c r="E62" s="9">
        <v>408</v>
      </c>
      <c r="F62" s="8">
        <f>ROUND(E62/C62%,2)</f>
        <v>6.76</v>
      </c>
      <c r="G62" s="9">
        <v>465</v>
      </c>
      <c r="H62" s="8">
        <f>ROUND(G62/D62%,2)</f>
        <v>2.68</v>
      </c>
    </row>
    <row r="63" spans="1:8" customFormat="1" x14ac:dyDescent="0.3">
      <c r="A63" s="9">
        <v>5</v>
      </c>
      <c r="B63" s="10" t="s">
        <v>46</v>
      </c>
      <c r="C63" s="10">
        <v>10767</v>
      </c>
      <c r="D63" s="7">
        <f>[1]PopulationBy18YearPlus!C66</f>
        <v>28281</v>
      </c>
      <c r="E63" s="9">
        <v>1433</v>
      </c>
      <c r="F63" s="8">
        <f>ROUND(E63/C63%,2)</f>
        <v>13.31</v>
      </c>
      <c r="G63" s="9">
        <v>1771</v>
      </c>
      <c r="H63" s="8">
        <f>ROUND(G63/D63%,2)</f>
        <v>6.26</v>
      </c>
    </row>
    <row r="64" spans="1:8" customFormat="1" x14ac:dyDescent="0.3">
      <c r="A64" s="9">
        <v>6</v>
      </c>
      <c r="B64" s="10" t="s">
        <v>47</v>
      </c>
      <c r="C64" s="10">
        <v>2299</v>
      </c>
      <c r="D64" s="7">
        <f>[1]PopulationBy18YearPlus!C67</f>
        <v>6409</v>
      </c>
      <c r="E64" s="9">
        <v>226</v>
      </c>
      <c r="F64" s="8">
        <f>ROUND(E64/C64%,2)</f>
        <v>9.83</v>
      </c>
      <c r="G64" s="9">
        <v>319</v>
      </c>
      <c r="H64" s="8">
        <f>ROUND(G64/D64%,2)</f>
        <v>4.9800000000000004</v>
      </c>
    </row>
    <row r="65" spans="1:8" customFormat="1" x14ac:dyDescent="0.3">
      <c r="A65" s="9">
        <v>7</v>
      </c>
      <c r="B65" s="10" t="s">
        <v>48</v>
      </c>
      <c r="C65" s="10">
        <v>3801</v>
      </c>
      <c r="D65" s="7">
        <f>[1]PopulationBy18YearPlus!C68</f>
        <v>10338</v>
      </c>
      <c r="E65" s="9">
        <v>234</v>
      </c>
      <c r="F65" s="8">
        <f>ROUND(E65/C65%,2)</f>
        <v>6.16</v>
      </c>
      <c r="G65" s="9">
        <v>266</v>
      </c>
      <c r="H65" s="8">
        <f>ROUND(G65/D65%,2)</f>
        <v>2.57</v>
      </c>
    </row>
    <row r="66" spans="1:8" customFormat="1" x14ac:dyDescent="0.3">
      <c r="A66" s="9">
        <v>8</v>
      </c>
      <c r="B66" s="10" t="s">
        <v>49</v>
      </c>
      <c r="C66" s="10">
        <v>4115</v>
      </c>
      <c r="D66" s="7">
        <f>[1]PopulationBy18YearPlus!C69</f>
        <v>11089</v>
      </c>
      <c r="E66" s="9">
        <v>986</v>
      </c>
      <c r="F66" s="8">
        <f>ROUND(E66/C66%,2)</f>
        <v>23.96</v>
      </c>
      <c r="G66" s="9">
        <v>1887</v>
      </c>
      <c r="H66" s="8">
        <f>ROUND(G66/D66%,2)</f>
        <v>17.02</v>
      </c>
    </row>
    <row r="67" spans="1:8" customFormat="1" x14ac:dyDescent="0.3">
      <c r="A67" s="9">
        <v>9</v>
      </c>
      <c r="B67" s="10" t="s">
        <v>50</v>
      </c>
      <c r="C67" s="10">
        <v>2747</v>
      </c>
      <c r="D67" s="7">
        <f>[1]PopulationBy18YearPlus!C70</f>
        <v>7761</v>
      </c>
      <c r="E67" s="9">
        <v>291</v>
      </c>
      <c r="F67" s="8">
        <f>ROUND(E67/C67%,2)</f>
        <v>10.59</v>
      </c>
      <c r="G67" s="9">
        <v>508</v>
      </c>
      <c r="H67" s="8">
        <f>ROUND(G67/D67%,2)</f>
        <v>6.55</v>
      </c>
    </row>
    <row r="68" spans="1:8" customFormat="1" x14ac:dyDescent="0.3">
      <c r="A68" s="9">
        <v>10</v>
      </c>
      <c r="B68" s="10" t="s">
        <v>51</v>
      </c>
      <c r="C68" s="10">
        <v>2568</v>
      </c>
      <c r="D68" s="7">
        <f>[1]PopulationBy18YearPlus!C71</f>
        <v>7283</v>
      </c>
      <c r="E68" s="9">
        <v>157</v>
      </c>
      <c r="F68" s="8">
        <f>ROUND(E68/C68%,2)</f>
        <v>6.11</v>
      </c>
      <c r="G68" s="9">
        <v>257</v>
      </c>
      <c r="H68" s="8">
        <f>ROUND(G68/D68%,2)</f>
        <v>3.53</v>
      </c>
    </row>
    <row r="69" spans="1:8" customFormat="1" x14ac:dyDescent="0.3">
      <c r="A69" s="9"/>
      <c r="B69" s="10"/>
      <c r="C69" s="10"/>
      <c r="D69" s="7"/>
      <c r="E69" s="9"/>
      <c r="F69" s="8"/>
      <c r="G69" s="9"/>
      <c r="H69" s="8"/>
    </row>
    <row r="70" spans="1:8" x14ac:dyDescent="0.3">
      <c r="A70" s="6">
        <v>0</v>
      </c>
      <c r="B70" s="7" t="s">
        <v>52</v>
      </c>
      <c r="C70" s="7">
        <v>38580</v>
      </c>
      <c r="D70" s="7">
        <f>SUM(D72:D80)</f>
        <v>104639</v>
      </c>
      <c r="E70" s="6">
        <v>4147</v>
      </c>
      <c r="F70" s="8">
        <f>ROUND(E70/C70%,2)</f>
        <v>10.75</v>
      </c>
      <c r="G70" s="6">
        <v>6143</v>
      </c>
      <c r="H70" s="8">
        <f>ROUND(G70/D70%,2)</f>
        <v>5.87</v>
      </c>
    </row>
    <row r="71" spans="1:8" customFormat="1" x14ac:dyDescent="0.3">
      <c r="A71" s="9"/>
      <c r="B71" s="10"/>
      <c r="C71" s="10"/>
      <c r="D71" s="7"/>
      <c r="E71" s="9"/>
      <c r="F71" s="8"/>
      <c r="G71" s="9"/>
      <c r="H71" s="8"/>
    </row>
    <row r="72" spans="1:8" customFormat="1" x14ac:dyDescent="0.3">
      <c r="A72" s="9">
        <v>1</v>
      </c>
      <c r="B72" s="10" t="s">
        <v>53</v>
      </c>
      <c r="C72" s="10">
        <v>7311</v>
      </c>
      <c r="D72" s="7">
        <f>[1]PopulationBy18YearPlus!C76</f>
        <v>19361</v>
      </c>
      <c r="E72" s="9">
        <v>461</v>
      </c>
      <c r="F72" s="8">
        <f>ROUND(E72/C72%,2)</f>
        <v>6.31</v>
      </c>
      <c r="G72" s="9">
        <v>738</v>
      </c>
      <c r="H72" s="8">
        <f>ROUND(G72/D72%,2)</f>
        <v>3.81</v>
      </c>
    </row>
    <row r="73" spans="1:8" customFormat="1" x14ac:dyDescent="0.3">
      <c r="A73" s="9">
        <v>2</v>
      </c>
      <c r="B73" s="10" t="s">
        <v>54</v>
      </c>
      <c r="C73" s="10">
        <v>2998</v>
      </c>
      <c r="D73" s="7">
        <f>[1]PopulationBy18YearPlus!C77</f>
        <v>7776</v>
      </c>
      <c r="E73" s="9">
        <v>166</v>
      </c>
      <c r="F73" s="8">
        <f>ROUND(E73/C73%,2)</f>
        <v>5.54</v>
      </c>
      <c r="G73" s="9">
        <v>239</v>
      </c>
      <c r="H73" s="8">
        <f>ROUND(G73/D73%,2)</f>
        <v>3.07</v>
      </c>
    </row>
    <row r="74" spans="1:8" customFormat="1" x14ac:dyDescent="0.3">
      <c r="A74" s="9">
        <v>3</v>
      </c>
      <c r="B74" s="10" t="s">
        <v>55</v>
      </c>
      <c r="C74" s="10">
        <v>3854</v>
      </c>
      <c r="D74" s="7">
        <f>[1]PopulationBy18YearPlus!C78</f>
        <v>10564</v>
      </c>
      <c r="E74" s="9">
        <v>400</v>
      </c>
      <c r="F74" s="8">
        <f>ROUND(E74/C74%,2)</f>
        <v>10.38</v>
      </c>
      <c r="G74" s="9">
        <v>513</v>
      </c>
      <c r="H74" s="8">
        <f>ROUND(G74/D74%,2)</f>
        <v>4.8600000000000003</v>
      </c>
    </row>
    <row r="75" spans="1:8" customFormat="1" x14ac:dyDescent="0.3">
      <c r="A75" s="9">
        <v>4</v>
      </c>
      <c r="B75" s="10" t="s">
        <v>56</v>
      </c>
      <c r="C75" s="10">
        <v>6744</v>
      </c>
      <c r="D75" s="7">
        <f>[1]PopulationBy18YearPlus!C79</f>
        <v>17812</v>
      </c>
      <c r="E75" s="9">
        <v>1160</v>
      </c>
      <c r="F75" s="8">
        <f>ROUND(E75/C75%,2)</f>
        <v>17.2</v>
      </c>
      <c r="G75" s="9">
        <v>1646</v>
      </c>
      <c r="H75" s="8">
        <f>ROUND(G75/D75%,2)</f>
        <v>9.24</v>
      </c>
    </row>
    <row r="76" spans="1:8" customFormat="1" x14ac:dyDescent="0.3">
      <c r="A76" s="9">
        <v>5</v>
      </c>
      <c r="B76" s="10" t="s">
        <v>57</v>
      </c>
      <c r="C76" s="10">
        <v>3538</v>
      </c>
      <c r="D76" s="7">
        <f>[1]PopulationBy18YearPlus!C80</f>
        <v>9703</v>
      </c>
      <c r="E76" s="9">
        <v>308</v>
      </c>
      <c r="F76" s="8">
        <f>ROUND(E76/C76%,2)</f>
        <v>8.7100000000000009</v>
      </c>
      <c r="G76" s="9">
        <v>476</v>
      </c>
      <c r="H76" s="8">
        <f>ROUND(G76/D76%,2)</f>
        <v>4.91</v>
      </c>
    </row>
    <row r="77" spans="1:8" customFormat="1" x14ac:dyDescent="0.3">
      <c r="A77" s="9">
        <v>6</v>
      </c>
      <c r="B77" s="10" t="s">
        <v>58</v>
      </c>
      <c r="C77" s="10">
        <v>2913</v>
      </c>
      <c r="D77" s="7">
        <f>[1]PopulationBy18YearPlus!C81</f>
        <v>8190</v>
      </c>
      <c r="E77" s="9">
        <v>396</v>
      </c>
      <c r="F77" s="8">
        <f>ROUND(E77/C77%,2)</f>
        <v>13.59</v>
      </c>
      <c r="G77" s="9">
        <v>604</v>
      </c>
      <c r="H77" s="8">
        <f>ROUND(G77/D77%,2)</f>
        <v>7.37</v>
      </c>
    </row>
    <row r="78" spans="1:8" customFormat="1" x14ac:dyDescent="0.3">
      <c r="A78" s="9">
        <v>7</v>
      </c>
      <c r="B78" s="10" t="s">
        <v>59</v>
      </c>
      <c r="C78" s="10">
        <v>3709</v>
      </c>
      <c r="D78" s="7">
        <f>[1]PopulationBy18YearPlus!C82</f>
        <v>10377</v>
      </c>
      <c r="E78" s="9">
        <v>180</v>
      </c>
      <c r="F78" s="8">
        <f>ROUND(E78/C78%,2)</f>
        <v>4.8499999999999996</v>
      </c>
      <c r="G78" s="9">
        <v>290</v>
      </c>
      <c r="H78" s="8">
        <f>ROUND(G78/D78%,2)</f>
        <v>2.79</v>
      </c>
    </row>
    <row r="79" spans="1:8" customFormat="1" x14ac:dyDescent="0.3">
      <c r="A79" s="9">
        <v>8</v>
      </c>
      <c r="B79" s="10" t="s">
        <v>60</v>
      </c>
      <c r="C79" s="10">
        <v>4034</v>
      </c>
      <c r="D79" s="7">
        <f>[1]PopulationBy18YearPlus!C83</f>
        <v>11174</v>
      </c>
      <c r="E79" s="9">
        <v>550</v>
      </c>
      <c r="F79" s="8">
        <f>ROUND(E79/C79%,2)</f>
        <v>13.63</v>
      </c>
      <c r="G79" s="9">
        <v>1031</v>
      </c>
      <c r="H79" s="8">
        <f>ROUND(G79/D79%,2)</f>
        <v>9.23</v>
      </c>
    </row>
    <row r="80" spans="1:8" customFormat="1" x14ac:dyDescent="0.3">
      <c r="A80" s="9">
        <v>9</v>
      </c>
      <c r="B80" s="10" t="s">
        <v>61</v>
      </c>
      <c r="C80" s="10">
        <v>3479</v>
      </c>
      <c r="D80" s="7">
        <f>[1]PopulationBy18YearPlus!C84</f>
        <v>9682</v>
      </c>
      <c r="E80" s="9">
        <v>526</v>
      </c>
      <c r="F80" s="8">
        <f>ROUND(E80/C80%,2)</f>
        <v>15.12</v>
      </c>
      <c r="G80" s="9">
        <v>606</v>
      </c>
      <c r="H80" s="8">
        <f>ROUND(G80/D80%,2)</f>
        <v>6.26</v>
      </c>
    </row>
    <row r="81" spans="1:8" customFormat="1" x14ac:dyDescent="0.3">
      <c r="A81" s="9"/>
      <c r="B81" s="10"/>
      <c r="C81" s="10"/>
      <c r="D81" s="7"/>
      <c r="E81" s="9"/>
      <c r="F81" s="8"/>
      <c r="G81" s="9"/>
      <c r="H81" s="8"/>
    </row>
    <row r="82" spans="1:8" x14ac:dyDescent="0.3">
      <c r="A82" s="6">
        <v>0</v>
      </c>
      <c r="B82" s="7" t="s">
        <v>62</v>
      </c>
      <c r="C82" s="7">
        <v>37616</v>
      </c>
      <c r="D82" s="7">
        <f>SUM(D84:D90)</f>
        <v>103559</v>
      </c>
      <c r="E82" s="6">
        <v>4291</v>
      </c>
      <c r="F82" s="8">
        <f>ROUND(E82/C82%,2)</f>
        <v>11.41</v>
      </c>
      <c r="G82" s="6">
        <v>5480</v>
      </c>
      <c r="H82" s="8">
        <f>ROUND(G82/D82%,2)</f>
        <v>5.29</v>
      </c>
    </row>
    <row r="83" spans="1:8" customFormat="1" x14ac:dyDescent="0.3">
      <c r="A83" s="9"/>
      <c r="B83" s="10"/>
      <c r="C83" s="10"/>
      <c r="D83" s="7"/>
      <c r="E83" s="9"/>
      <c r="F83" s="8"/>
      <c r="G83" s="9"/>
      <c r="H83" s="8"/>
    </row>
    <row r="84" spans="1:8" customFormat="1" x14ac:dyDescent="0.3">
      <c r="A84" s="9">
        <v>1</v>
      </c>
      <c r="B84" s="10" t="s">
        <v>63</v>
      </c>
      <c r="C84" s="10">
        <v>5412</v>
      </c>
      <c r="D84" s="7">
        <f>[1]PopulationBy18YearPlus!C89</f>
        <v>15326</v>
      </c>
      <c r="E84" s="9">
        <v>517</v>
      </c>
      <c r="F84" s="8">
        <f>ROUND(E84/C84%,2)</f>
        <v>9.5500000000000007</v>
      </c>
      <c r="G84" s="9">
        <v>763</v>
      </c>
      <c r="H84" s="8">
        <f>ROUND(G84/D84%,2)</f>
        <v>4.9800000000000004</v>
      </c>
    </row>
    <row r="85" spans="1:8" customFormat="1" x14ac:dyDescent="0.3">
      <c r="A85" s="9">
        <v>2</v>
      </c>
      <c r="B85" s="10" t="s">
        <v>64</v>
      </c>
      <c r="C85" s="10">
        <v>4844</v>
      </c>
      <c r="D85" s="7">
        <f>[1]PopulationBy18YearPlus!C90</f>
        <v>13359</v>
      </c>
      <c r="E85" s="9">
        <v>612</v>
      </c>
      <c r="F85" s="8">
        <f>ROUND(E85/C85%,2)</f>
        <v>12.63</v>
      </c>
      <c r="G85" s="9">
        <v>743</v>
      </c>
      <c r="H85" s="8">
        <f>ROUND(G85/D85%,2)</f>
        <v>5.56</v>
      </c>
    </row>
    <row r="86" spans="1:8" customFormat="1" x14ac:dyDescent="0.3">
      <c r="A86" s="9">
        <v>3</v>
      </c>
      <c r="B86" s="10" t="s">
        <v>65</v>
      </c>
      <c r="C86" s="10">
        <v>4148</v>
      </c>
      <c r="D86" s="7">
        <f>[1]PopulationBy18YearPlus!C91</f>
        <v>11444</v>
      </c>
      <c r="E86" s="9">
        <v>478</v>
      </c>
      <c r="F86" s="8">
        <f>ROUND(E86/C86%,2)</f>
        <v>11.52</v>
      </c>
      <c r="G86" s="9">
        <v>594</v>
      </c>
      <c r="H86" s="8">
        <f>ROUND(G86/D86%,2)</f>
        <v>5.19</v>
      </c>
    </row>
    <row r="87" spans="1:8" customFormat="1" x14ac:dyDescent="0.3">
      <c r="A87" s="9">
        <v>4</v>
      </c>
      <c r="B87" s="10" t="s">
        <v>66</v>
      </c>
      <c r="C87" s="10">
        <v>9637</v>
      </c>
      <c r="D87" s="7">
        <f>[1]PopulationBy18YearPlus!C92</f>
        <v>25089</v>
      </c>
      <c r="E87" s="9">
        <v>1663</v>
      </c>
      <c r="F87" s="8">
        <f>ROUND(E87/C87%,2)</f>
        <v>17.260000000000002</v>
      </c>
      <c r="G87" s="9">
        <v>2070</v>
      </c>
      <c r="H87" s="8">
        <f>ROUND(G87/D87%,2)</f>
        <v>8.25</v>
      </c>
    </row>
    <row r="88" spans="1:8" customFormat="1" x14ac:dyDescent="0.3">
      <c r="A88" s="9">
        <v>5</v>
      </c>
      <c r="B88" s="10" t="s">
        <v>67</v>
      </c>
      <c r="C88" s="10">
        <v>4090</v>
      </c>
      <c r="D88" s="7">
        <f>[1]PopulationBy18YearPlus!C93</f>
        <v>11966</v>
      </c>
      <c r="E88" s="9">
        <v>356</v>
      </c>
      <c r="F88" s="8">
        <f>ROUND(E88/C88%,2)</f>
        <v>8.6999999999999993</v>
      </c>
      <c r="G88" s="9">
        <v>438</v>
      </c>
      <c r="H88" s="8">
        <f>ROUND(G88/D88%,2)</f>
        <v>3.66</v>
      </c>
    </row>
    <row r="89" spans="1:8" customFormat="1" x14ac:dyDescent="0.3">
      <c r="A89" s="9">
        <v>6</v>
      </c>
      <c r="B89" s="10" t="s">
        <v>68</v>
      </c>
      <c r="C89" s="10">
        <v>5005</v>
      </c>
      <c r="D89" s="7">
        <f>[1]PopulationBy18YearPlus!C94</f>
        <v>14160</v>
      </c>
      <c r="E89" s="9">
        <v>231</v>
      </c>
      <c r="F89" s="8">
        <f>ROUND(E89/C89%,2)</f>
        <v>4.62</v>
      </c>
      <c r="G89" s="9">
        <v>339</v>
      </c>
      <c r="H89" s="8">
        <f>ROUND(G89/D89%,2)</f>
        <v>2.39</v>
      </c>
    </row>
    <row r="90" spans="1:8" customFormat="1" x14ac:dyDescent="0.3">
      <c r="A90" s="9">
        <v>7</v>
      </c>
      <c r="B90" s="10" t="s">
        <v>69</v>
      </c>
      <c r="C90" s="10">
        <v>4480</v>
      </c>
      <c r="D90" s="7">
        <f>[1]PopulationBy18YearPlus!C95</f>
        <v>12215</v>
      </c>
      <c r="E90" s="9">
        <v>434</v>
      </c>
      <c r="F90" s="8">
        <f>ROUND(E90/C90%,2)</f>
        <v>9.69</v>
      </c>
      <c r="G90" s="9">
        <v>533</v>
      </c>
      <c r="H90" s="8">
        <f>ROUND(G90/D90%,2)</f>
        <v>4.3600000000000003</v>
      </c>
    </row>
    <row r="91" spans="1:8" customFormat="1" x14ac:dyDescent="0.3">
      <c r="A91" s="9"/>
      <c r="B91" s="10"/>
      <c r="C91" s="10"/>
      <c r="D91" s="7"/>
      <c r="E91" s="9"/>
      <c r="F91" s="8"/>
      <c r="G91" s="9"/>
      <c r="H91" s="8"/>
    </row>
    <row r="92" spans="1:8" x14ac:dyDescent="0.3">
      <c r="A92" s="6">
        <v>0</v>
      </c>
      <c r="B92" s="7" t="s">
        <v>70</v>
      </c>
      <c r="C92" s="7">
        <v>21845</v>
      </c>
      <c r="D92" s="7">
        <f>SUM(D94:D99)</f>
        <v>60245</v>
      </c>
      <c r="E92" s="6">
        <v>4453</v>
      </c>
      <c r="F92" s="8">
        <f>ROUND(E92/C92%,2)</f>
        <v>20.38</v>
      </c>
      <c r="G92" s="6">
        <v>5420</v>
      </c>
      <c r="H92" s="8">
        <f>ROUND(G92/D92%,2)</f>
        <v>9</v>
      </c>
    </row>
    <row r="93" spans="1:8" customFormat="1" x14ac:dyDescent="0.3">
      <c r="A93" s="9"/>
      <c r="B93" s="10"/>
      <c r="C93" s="10"/>
      <c r="D93" s="7"/>
      <c r="E93" s="9"/>
      <c r="F93" s="8"/>
      <c r="G93" s="9"/>
      <c r="H93" s="8"/>
    </row>
    <row r="94" spans="1:8" customFormat="1" x14ac:dyDescent="0.3">
      <c r="A94" s="9">
        <v>1</v>
      </c>
      <c r="B94" s="10" t="s">
        <v>71</v>
      </c>
      <c r="C94" s="10">
        <v>4373</v>
      </c>
      <c r="D94" s="7">
        <f>[1]PopulationBy18YearPlus!C100</f>
        <v>12152</v>
      </c>
      <c r="E94" s="9">
        <v>1625</v>
      </c>
      <c r="F94" s="8">
        <f>ROUND(E94/C94%,2)</f>
        <v>37.159999999999997</v>
      </c>
      <c r="G94" s="9">
        <v>1737</v>
      </c>
      <c r="H94" s="8">
        <f>ROUND(G94/D94%,2)</f>
        <v>14.29</v>
      </c>
    </row>
    <row r="95" spans="1:8" customFormat="1" x14ac:dyDescent="0.3">
      <c r="A95" s="9">
        <v>2</v>
      </c>
      <c r="B95" s="10" t="s">
        <v>72</v>
      </c>
      <c r="C95" s="10">
        <v>3662</v>
      </c>
      <c r="D95" s="7">
        <f>[1]PopulationBy18YearPlus!C101</f>
        <v>10431</v>
      </c>
      <c r="E95" s="9">
        <v>199</v>
      </c>
      <c r="F95" s="8">
        <f>ROUND(E95/C95%,2)</f>
        <v>5.43</v>
      </c>
      <c r="G95" s="9">
        <v>221</v>
      </c>
      <c r="H95" s="8">
        <f>ROUND(G95/D95%,2)</f>
        <v>2.12</v>
      </c>
    </row>
    <row r="96" spans="1:8" customFormat="1" x14ac:dyDescent="0.3">
      <c r="A96" s="9">
        <v>3</v>
      </c>
      <c r="B96" s="10" t="s">
        <v>73</v>
      </c>
      <c r="C96" s="10">
        <v>1703</v>
      </c>
      <c r="D96" s="7">
        <f>[1]PopulationBy18YearPlus!C102</f>
        <v>4555</v>
      </c>
      <c r="E96" s="9">
        <v>469</v>
      </c>
      <c r="F96" s="8">
        <f>ROUND(E96/C96%,2)</f>
        <v>27.54</v>
      </c>
      <c r="G96" s="9">
        <v>898</v>
      </c>
      <c r="H96" s="8">
        <f>ROUND(G96/D96%,2)</f>
        <v>19.71</v>
      </c>
    </row>
    <row r="97" spans="1:8" customFormat="1" x14ac:dyDescent="0.3">
      <c r="A97" s="9">
        <v>4</v>
      </c>
      <c r="B97" s="10" t="s">
        <v>74</v>
      </c>
      <c r="C97" s="10">
        <v>4872</v>
      </c>
      <c r="D97" s="7">
        <f>[1]PopulationBy18YearPlus!C103</f>
        <v>12890</v>
      </c>
      <c r="E97" s="9">
        <v>1083</v>
      </c>
      <c r="F97" s="8">
        <f>ROUND(E97/C97%,2)</f>
        <v>22.23</v>
      </c>
      <c r="G97" s="9">
        <v>1258</v>
      </c>
      <c r="H97" s="8">
        <f>ROUND(G97/D97%,2)</f>
        <v>9.76</v>
      </c>
    </row>
    <row r="98" spans="1:8" customFormat="1" x14ac:dyDescent="0.3">
      <c r="A98" s="9">
        <v>5</v>
      </c>
      <c r="B98" s="10" t="s">
        <v>75</v>
      </c>
      <c r="C98" s="10">
        <v>3759</v>
      </c>
      <c r="D98" s="7">
        <f>[1]PopulationBy18YearPlus!C104</f>
        <v>10470</v>
      </c>
      <c r="E98" s="9">
        <v>620</v>
      </c>
      <c r="F98" s="8">
        <f>ROUND(E98/C98%,2)</f>
        <v>16.489999999999998</v>
      </c>
      <c r="G98" s="9">
        <v>772</v>
      </c>
      <c r="H98" s="8">
        <f>ROUND(G98/D98%,2)</f>
        <v>7.37</v>
      </c>
    </row>
    <row r="99" spans="1:8" customFormat="1" x14ac:dyDescent="0.3">
      <c r="A99" s="9">
        <v>6</v>
      </c>
      <c r="B99" s="10" t="s">
        <v>76</v>
      </c>
      <c r="C99" s="10">
        <v>3476</v>
      </c>
      <c r="D99" s="7">
        <f>[1]PopulationBy18YearPlus!C105</f>
        <v>9747</v>
      </c>
      <c r="E99" s="9">
        <v>457</v>
      </c>
      <c r="F99" s="8">
        <f>ROUND(E99/C99%,2)</f>
        <v>13.15</v>
      </c>
      <c r="G99" s="9">
        <v>534</v>
      </c>
      <c r="H99" s="8">
        <f>ROUND(G99/D99%,2)</f>
        <v>5.48</v>
      </c>
    </row>
    <row r="100" spans="1:8" customFormat="1" x14ac:dyDescent="0.3">
      <c r="A100" s="9"/>
      <c r="B100" s="10"/>
      <c r="C100" s="10"/>
      <c r="D100" s="7"/>
      <c r="E100" s="9"/>
      <c r="F100" s="8"/>
      <c r="G100" s="9"/>
      <c r="H100" s="8"/>
    </row>
    <row r="101" spans="1:8" x14ac:dyDescent="0.3">
      <c r="A101" s="6">
        <v>0</v>
      </c>
      <c r="B101" s="7" t="s">
        <v>77</v>
      </c>
      <c r="C101" s="7">
        <v>42437</v>
      </c>
      <c r="D101" s="7">
        <f>SUM(D103:D110)</f>
        <v>115190</v>
      </c>
      <c r="E101" s="6">
        <v>4276</v>
      </c>
      <c r="F101" s="8">
        <f>ROUND(E101/C101%,2)</f>
        <v>10.08</v>
      </c>
      <c r="G101" s="6">
        <v>5140</v>
      </c>
      <c r="H101" s="8">
        <f>ROUND(G101/D101%,2)</f>
        <v>4.46</v>
      </c>
    </row>
    <row r="102" spans="1:8" customFormat="1" x14ac:dyDescent="0.3">
      <c r="A102" s="9"/>
      <c r="B102" s="10"/>
      <c r="C102" s="10"/>
      <c r="D102" s="7"/>
      <c r="E102" s="9"/>
      <c r="F102" s="8"/>
      <c r="G102" s="9"/>
      <c r="H102" s="8"/>
    </row>
    <row r="103" spans="1:8" customFormat="1" x14ac:dyDescent="0.3">
      <c r="A103" s="9">
        <v>1</v>
      </c>
      <c r="B103" s="10" t="s">
        <v>78</v>
      </c>
      <c r="C103" s="10">
        <v>3956</v>
      </c>
      <c r="D103" s="7">
        <f>[1]PopulationBy18YearPlus!C110</f>
        <v>11175</v>
      </c>
      <c r="E103" s="9">
        <v>504</v>
      </c>
      <c r="F103" s="8">
        <f>ROUND(E103/C103%,2)</f>
        <v>12.74</v>
      </c>
      <c r="G103" s="9">
        <v>632</v>
      </c>
      <c r="H103" s="8">
        <f>ROUND(G103/D103%,2)</f>
        <v>5.66</v>
      </c>
    </row>
    <row r="104" spans="1:8" customFormat="1" x14ac:dyDescent="0.3">
      <c r="A104" s="9">
        <v>2</v>
      </c>
      <c r="B104" s="10" t="s">
        <v>79</v>
      </c>
      <c r="C104" s="10">
        <v>4588</v>
      </c>
      <c r="D104" s="7">
        <f>[1]PopulationBy18YearPlus!C111</f>
        <v>12662</v>
      </c>
      <c r="E104" s="9">
        <v>364</v>
      </c>
      <c r="F104" s="8">
        <f>ROUND(E104/C104%,2)</f>
        <v>7.93</v>
      </c>
      <c r="G104" s="9">
        <v>409</v>
      </c>
      <c r="H104" s="8">
        <f>ROUND(G104/D104%,2)</f>
        <v>3.23</v>
      </c>
    </row>
    <row r="105" spans="1:8" customFormat="1" x14ac:dyDescent="0.3">
      <c r="A105" s="9">
        <v>3</v>
      </c>
      <c r="B105" s="10" t="s">
        <v>80</v>
      </c>
      <c r="C105" s="10">
        <v>4915</v>
      </c>
      <c r="D105" s="7">
        <f>[1]PopulationBy18YearPlus!C112</f>
        <v>13772</v>
      </c>
      <c r="E105" s="9">
        <v>322</v>
      </c>
      <c r="F105" s="8">
        <f>ROUND(E105/C105%,2)</f>
        <v>6.55</v>
      </c>
      <c r="G105" s="9">
        <v>349</v>
      </c>
      <c r="H105" s="8">
        <f>ROUND(G105/D105%,2)</f>
        <v>2.5299999999999998</v>
      </c>
    </row>
    <row r="106" spans="1:8" customFormat="1" x14ac:dyDescent="0.3">
      <c r="A106" s="9">
        <v>4</v>
      </c>
      <c r="B106" s="10" t="s">
        <v>81</v>
      </c>
      <c r="C106" s="10">
        <v>12336</v>
      </c>
      <c r="D106" s="7">
        <f>[1]PopulationBy18YearPlus!C113</f>
        <v>32330</v>
      </c>
      <c r="E106" s="9">
        <v>1671</v>
      </c>
      <c r="F106" s="8">
        <f>ROUND(E106/C106%,2)</f>
        <v>13.55</v>
      </c>
      <c r="G106" s="9">
        <v>2086</v>
      </c>
      <c r="H106" s="8">
        <f>ROUND(G106/D106%,2)</f>
        <v>6.45</v>
      </c>
    </row>
    <row r="107" spans="1:8" customFormat="1" x14ac:dyDescent="0.3">
      <c r="A107" s="9">
        <v>5</v>
      </c>
      <c r="B107" s="10" t="s">
        <v>82</v>
      </c>
      <c r="C107" s="10">
        <v>5278</v>
      </c>
      <c r="D107" s="7">
        <f>[1]PopulationBy18YearPlus!C114</f>
        <v>14337</v>
      </c>
      <c r="E107" s="9">
        <v>795</v>
      </c>
      <c r="F107" s="8">
        <f>ROUND(E107/C107%,2)</f>
        <v>15.06</v>
      </c>
      <c r="G107" s="9">
        <v>950</v>
      </c>
      <c r="H107" s="8">
        <f>ROUND(G107/D107%,2)</f>
        <v>6.63</v>
      </c>
    </row>
    <row r="108" spans="1:8" customFormat="1" x14ac:dyDescent="0.3">
      <c r="A108" s="9">
        <v>6</v>
      </c>
      <c r="B108" s="10" t="s">
        <v>83</v>
      </c>
      <c r="C108" s="10">
        <v>3158</v>
      </c>
      <c r="D108" s="7">
        <f>[1]PopulationBy18YearPlus!C115</f>
        <v>8702</v>
      </c>
      <c r="E108" s="9">
        <v>162</v>
      </c>
      <c r="F108" s="8">
        <f>ROUND(E108/C108%,2)</f>
        <v>5.13</v>
      </c>
      <c r="G108" s="9">
        <v>183</v>
      </c>
      <c r="H108" s="8">
        <f>ROUND(G108/D108%,2)</f>
        <v>2.1</v>
      </c>
    </row>
    <row r="109" spans="1:8" customFormat="1" x14ac:dyDescent="0.3">
      <c r="A109" s="9">
        <v>7</v>
      </c>
      <c r="B109" s="10" t="s">
        <v>84</v>
      </c>
      <c r="C109" s="10">
        <v>2747</v>
      </c>
      <c r="D109" s="7">
        <f>[1]PopulationBy18YearPlus!C116</f>
        <v>7498</v>
      </c>
      <c r="E109" s="9">
        <v>235</v>
      </c>
      <c r="F109" s="8">
        <f>ROUND(E109/C109%,2)</f>
        <v>8.5500000000000007</v>
      </c>
      <c r="G109" s="9">
        <v>260</v>
      </c>
      <c r="H109" s="8">
        <f>ROUND(G109/D109%,2)</f>
        <v>3.47</v>
      </c>
    </row>
    <row r="110" spans="1:8" customFormat="1" x14ac:dyDescent="0.3">
      <c r="A110" s="9">
        <v>8</v>
      </c>
      <c r="B110" s="10" t="s">
        <v>85</v>
      </c>
      <c r="C110" s="10">
        <v>5459</v>
      </c>
      <c r="D110" s="7">
        <f>[1]PopulationBy18YearPlus!C117</f>
        <v>14714</v>
      </c>
      <c r="E110" s="9">
        <v>223</v>
      </c>
      <c r="F110" s="8">
        <f>ROUND(E110/C110%,2)</f>
        <v>4.08</v>
      </c>
      <c r="G110" s="9">
        <v>271</v>
      </c>
      <c r="H110" s="8">
        <f>ROUND(G110/D110%,2)</f>
        <v>1.84</v>
      </c>
    </row>
    <row r="111" spans="1:8" customFormat="1" x14ac:dyDescent="0.3">
      <c r="A111" s="9"/>
      <c r="B111" s="10"/>
      <c r="C111" s="10"/>
      <c r="D111" s="7"/>
      <c r="E111" s="9"/>
      <c r="F111" s="8"/>
      <c r="G111" s="9"/>
      <c r="H111" s="8"/>
    </row>
    <row r="112" spans="1:8" x14ac:dyDescent="0.3">
      <c r="A112" s="6">
        <v>0</v>
      </c>
      <c r="B112" s="7" t="s">
        <v>86</v>
      </c>
      <c r="C112" s="7">
        <v>70501</v>
      </c>
      <c r="D112" s="7">
        <f>SUM(D114:D123)</f>
        <v>202358</v>
      </c>
      <c r="E112" s="6">
        <v>8422</v>
      </c>
      <c r="F112" s="8">
        <f>ROUND(E112/C112%,2)</f>
        <v>11.95</v>
      </c>
      <c r="G112" s="6">
        <v>10318</v>
      </c>
      <c r="H112" s="8">
        <f>ROUND(G112/D112%,2)</f>
        <v>5.0999999999999996</v>
      </c>
    </row>
    <row r="113" spans="1:8" customFormat="1" x14ac:dyDescent="0.3">
      <c r="A113" s="9"/>
      <c r="B113" s="10"/>
      <c r="C113" s="10"/>
      <c r="D113" s="7"/>
      <c r="E113" s="9"/>
      <c r="F113" s="8"/>
      <c r="G113" s="9"/>
      <c r="H113" s="8"/>
    </row>
    <row r="114" spans="1:8" customFormat="1" x14ac:dyDescent="0.3">
      <c r="A114" s="9">
        <v>1</v>
      </c>
      <c r="B114" s="10" t="s">
        <v>87</v>
      </c>
      <c r="C114" s="10">
        <v>4942</v>
      </c>
      <c r="D114" s="7">
        <f>[1]PopulationBy18YearPlus!C122</f>
        <v>14430</v>
      </c>
      <c r="E114" s="9">
        <v>582</v>
      </c>
      <c r="F114" s="8">
        <f>ROUND(E114/C114%,2)</f>
        <v>11.78</v>
      </c>
      <c r="G114" s="9">
        <v>671</v>
      </c>
      <c r="H114" s="8">
        <f>ROUND(G114/D114%,2)</f>
        <v>4.6500000000000004</v>
      </c>
    </row>
    <row r="115" spans="1:8" customFormat="1" x14ac:dyDescent="0.3">
      <c r="A115" s="9">
        <v>2</v>
      </c>
      <c r="B115" s="10" t="s">
        <v>88</v>
      </c>
      <c r="C115" s="10">
        <v>4013</v>
      </c>
      <c r="D115" s="7">
        <f>[1]PopulationBy18YearPlus!C123</f>
        <v>11583</v>
      </c>
      <c r="E115" s="9">
        <v>389</v>
      </c>
      <c r="F115" s="8">
        <f>ROUND(E115/C115%,2)</f>
        <v>9.69</v>
      </c>
      <c r="G115" s="9">
        <v>456</v>
      </c>
      <c r="H115" s="8">
        <f>ROUND(G115/D115%,2)</f>
        <v>3.94</v>
      </c>
    </row>
    <row r="116" spans="1:8" customFormat="1" x14ac:dyDescent="0.3">
      <c r="A116" s="9">
        <v>3</v>
      </c>
      <c r="B116" s="10" t="s">
        <v>89</v>
      </c>
      <c r="C116" s="10">
        <v>12952</v>
      </c>
      <c r="D116" s="7">
        <f>[1]PopulationBy18YearPlus!C124</f>
        <v>36151</v>
      </c>
      <c r="E116" s="9">
        <v>2272</v>
      </c>
      <c r="F116" s="8">
        <f>ROUND(E116/C116%,2)</f>
        <v>17.54</v>
      </c>
      <c r="G116" s="9">
        <v>2824</v>
      </c>
      <c r="H116" s="8">
        <f>ROUND(G116/D116%,2)</f>
        <v>7.81</v>
      </c>
    </row>
    <row r="117" spans="1:8" customFormat="1" x14ac:dyDescent="0.3">
      <c r="A117" s="9">
        <v>4</v>
      </c>
      <c r="B117" s="10" t="s">
        <v>90</v>
      </c>
      <c r="C117" s="10">
        <v>7686</v>
      </c>
      <c r="D117" s="7">
        <f>[1]PopulationBy18YearPlus!C125</f>
        <v>22321</v>
      </c>
      <c r="E117" s="9">
        <v>1402</v>
      </c>
      <c r="F117" s="8">
        <f>ROUND(E117/C117%,2)</f>
        <v>18.239999999999998</v>
      </c>
      <c r="G117" s="9">
        <v>1746</v>
      </c>
      <c r="H117" s="8">
        <f>ROUND(G117/D117%,2)</f>
        <v>7.82</v>
      </c>
    </row>
    <row r="118" spans="1:8" customFormat="1" x14ac:dyDescent="0.3">
      <c r="A118" s="9">
        <v>5</v>
      </c>
      <c r="B118" s="10" t="s">
        <v>91</v>
      </c>
      <c r="C118" s="10">
        <v>4898</v>
      </c>
      <c r="D118" s="7">
        <f>[1]PopulationBy18YearPlus!C126</f>
        <v>14008</v>
      </c>
      <c r="E118" s="9">
        <v>493</v>
      </c>
      <c r="F118" s="8">
        <f>ROUND(E118/C118%,2)</f>
        <v>10.07</v>
      </c>
      <c r="G118" s="9">
        <v>577</v>
      </c>
      <c r="H118" s="8">
        <f>ROUND(G118/D118%,2)</f>
        <v>4.12</v>
      </c>
    </row>
    <row r="119" spans="1:8" customFormat="1" x14ac:dyDescent="0.3">
      <c r="A119" s="9">
        <v>6</v>
      </c>
      <c r="B119" s="10" t="s">
        <v>92</v>
      </c>
      <c r="C119" s="10">
        <v>3889</v>
      </c>
      <c r="D119" s="7">
        <f>[1]PopulationBy18YearPlus!C127</f>
        <v>11985</v>
      </c>
      <c r="E119" s="9">
        <v>527</v>
      </c>
      <c r="F119" s="8">
        <f>ROUND(E119/C119%,2)</f>
        <v>13.55</v>
      </c>
      <c r="G119" s="9">
        <v>625</v>
      </c>
      <c r="H119" s="8">
        <f>ROUND(G119/D119%,2)</f>
        <v>5.21</v>
      </c>
    </row>
    <row r="120" spans="1:8" customFormat="1" x14ac:dyDescent="0.3">
      <c r="A120" s="9">
        <v>7</v>
      </c>
      <c r="B120" s="10" t="s">
        <v>93</v>
      </c>
      <c r="C120" s="10">
        <v>5613</v>
      </c>
      <c r="D120" s="7">
        <f>[1]PopulationBy18YearPlus!C128</f>
        <v>16187</v>
      </c>
      <c r="E120" s="9">
        <v>499</v>
      </c>
      <c r="F120" s="8">
        <f>ROUND(E120/C120%,2)</f>
        <v>8.89</v>
      </c>
      <c r="G120" s="9">
        <v>575</v>
      </c>
      <c r="H120" s="8">
        <f>ROUND(G120/D120%,2)</f>
        <v>3.55</v>
      </c>
    </row>
    <row r="121" spans="1:8" customFormat="1" x14ac:dyDescent="0.3">
      <c r="A121" s="9">
        <v>8</v>
      </c>
      <c r="B121" s="10" t="s">
        <v>94</v>
      </c>
      <c r="C121" s="10">
        <v>7939</v>
      </c>
      <c r="D121" s="7">
        <f>[1]PopulationBy18YearPlus!C129</f>
        <v>21206</v>
      </c>
      <c r="E121" s="9">
        <v>532</v>
      </c>
      <c r="F121" s="8">
        <f>ROUND(E121/C121%,2)</f>
        <v>6.7</v>
      </c>
      <c r="G121" s="9">
        <v>678</v>
      </c>
      <c r="H121" s="8">
        <f>ROUND(G121/D121%,2)</f>
        <v>3.2</v>
      </c>
    </row>
    <row r="122" spans="1:8" customFormat="1" x14ac:dyDescent="0.3">
      <c r="A122" s="9">
        <v>9</v>
      </c>
      <c r="B122" s="10" t="s">
        <v>95</v>
      </c>
      <c r="C122" s="10">
        <v>14032</v>
      </c>
      <c r="D122" s="7">
        <f>[1]PopulationBy18YearPlus!C130</f>
        <v>41551</v>
      </c>
      <c r="E122" s="9">
        <v>1330</v>
      </c>
      <c r="F122" s="8">
        <f>ROUND(E122/C122%,2)</f>
        <v>9.48</v>
      </c>
      <c r="G122" s="9">
        <v>1676</v>
      </c>
      <c r="H122" s="8">
        <f>ROUND(G122/D122%,2)</f>
        <v>4.03</v>
      </c>
    </row>
    <row r="123" spans="1:8" customFormat="1" x14ac:dyDescent="0.3">
      <c r="A123" s="9">
        <v>10</v>
      </c>
      <c r="B123" s="10" t="s">
        <v>96</v>
      </c>
      <c r="C123" s="10">
        <v>4537</v>
      </c>
      <c r="D123" s="7">
        <f>[1]PopulationBy18YearPlus!C131</f>
        <v>12936</v>
      </c>
      <c r="E123" s="9">
        <v>396</v>
      </c>
      <c r="F123" s="8">
        <f>ROUND(E123/C123%,2)</f>
        <v>8.73</v>
      </c>
      <c r="G123" s="9">
        <v>490</v>
      </c>
      <c r="H123" s="8">
        <f>ROUND(G123/D123%,2)</f>
        <v>3.79</v>
      </c>
    </row>
    <row r="124" spans="1:8" customFormat="1" x14ac:dyDescent="0.3">
      <c r="A124" s="9"/>
      <c r="B124" s="10"/>
      <c r="C124" s="10"/>
      <c r="D124" s="7"/>
      <c r="E124" s="9"/>
      <c r="F124" s="8"/>
      <c r="G124" s="9"/>
      <c r="H124" s="8"/>
    </row>
    <row r="125" spans="1:8" x14ac:dyDescent="0.3">
      <c r="A125" s="6">
        <v>0</v>
      </c>
      <c r="B125" s="7" t="s">
        <v>97</v>
      </c>
      <c r="C125" s="7">
        <v>245019</v>
      </c>
      <c r="D125" s="7">
        <f>SUM(D127:D141)</f>
        <v>687887</v>
      </c>
      <c r="E125" s="6">
        <v>32295</v>
      </c>
      <c r="F125" s="8">
        <f>ROUND(E125/C125%,2)</f>
        <v>13.18</v>
      </c>
      <c r="G125" s="6">
        <v>42167</v>
      </c>
      <c r="H125" s="8">
        <f>ROUND(G125/D125%,2)</f>
        <v>6.13</v>
      </c>
    </row>
    <row r="126" spans="1:8" customFormat="1" x14ac:dyDescent="0.3">
      <c r="A126" s="9"/>
      <c r="B126" s="10"/>
      <c r="C126" s="10"/>
      <c r="D126" s="7"/>
      <c r="E126" s="9"/>
      <c r="F126" s="8"/>
      <c r="G126" s="9"/>
      <c r="H126" s="8"/>
    </row>
    <row r="127" spans="1:8" customFormat="1" x14ac:dyDescent="0.3">
      <c r="A127" s="9">
        <v>1</v>
      </c>
      <c r="B127" s="10" t="s">
        <v>98</v>
      </c>
      <c r="C127" s="10">
        <v>32695</v>
      </c>
      <c r="D127" s="7">
        <f>[1]PopulationBy18YearPlus!C136</f>
        <v>94799</v>
      </c>
      <c r="E127" s="9">
        <v>4545</v>
      </c>
      <c r="F127" s="8">
        <f>ROUND(E127/C127%,2)</f>
        <v>13.9</v>
      </c>
      <c r="G127" s="9">
        <v>6650</v>
      </c>
      <c r="H127" s="8">
        <f>ROUND(G127/D127%,2)</f>
        <v>7.01</v>
      </c>
    </row>
    <row r="128" spans="1:8" customFormat="1" x14ac:dyDescent="0.3">
      <c r="A128" s="9">
        <v>2</v>
      </c>
      <c r="B128" s="10" t="s">
        <v>99</v>
      </c>
      <c r="C128" s="10">
        <v>13285</v>
      </c>
      <c r="D128" s="7">
        <f>[1]PopulationBy18YearPlus!C137</f>
        <v>37261</v>
      </c>
      <c r="E128" s="9">
        <v>1571</v>
      </c>
      <c r="F128" s="8">
        <f>ROUND(E128/C128%,2)</f>
        <v>11.83</v>
      </c>
      <c r="G128" s="9">
        <v>1981</v>
      </c>
      <c r="H128" s="8">
        <f>ROUND(G128/D128%,2)</f>
        <v>5.32</v>
      </c>
    </row>
    <row r="129" spans="1:8" customFormat="1" x14ac:dyDescent="0.3">
      <c r="A129" s="9">
        <v>3</v>
      </c>
      <c r="B129" s="10" t="s">
        <v>100</v>
      </c>
      <c r="C129" s="10">
        <v>20935</v>
      </c>
      <c r="D129" s="7">
        <f>[1]PopulationBy18YearPlus!C138</f>
        <v>58666</v>
      </c>
      <c r="E129" s="9">
        <v>2601</v>
      </c>
      <c r="F129" s="8">
        <f>ROUND(E129/C129%,2)</f>
        <v>12.42</v>
      </c>
      <c r="G129" s="9">
        <v>3104</v>
      </c>
      <c r="H129" s="8">
        <f>ROUND(G129/D129%,2)</f>
        <v>5.29</v>
      </c>
    </row>
    <row r="130" spans="1:8" customFormat="1" x14ac:dyDescent="0.3">
      <c r="A130" s="9">
        <v>4</v>
      </c>
      <c r="B130" s="10" t="s">
        <v>101</v>
      </c>
      <c r="C130" s="10">
        <v>13169</v>
      </c>
      <c r="D130" s="7">
        <f>[1]PopulationBy18YearPlus!C139</f>
        <v>36714</v>
      </c>
      <c r="E130" s="9">
        <v>1920</v>
      </c>
      <c r="F130" s="8">
        <f>ROUND(E130/C130%,2)</f>
        <v>14.58</v>
      </c>
      <c r="G130" s="9">
        <v>2540</v>
      </c>
      <c r="H130" s="8">
        <f>ROUND(G130/D130%,2)</f>
        <v>6.92</v>
      </c>
    </row>
    <row r="131" spans="1:8" customFormat="1" x14ac:dyDescent="0.3">
      <c r="A131" s="9">
        <v>5</v>
      </c>
      <c r="B131" s="10" t="s">
        <v>102</v>
      </c>
      <c r="C131" s="10">
        <v>18253</v>
      </c>
      <c r="D131" s="7">
        <f>[1]PopulationBy18YearPlus!C140</f>
        <v>51254</v>
      </c>
      <c r="E131" s="9">
        <v>2527</v>
      </c>
      <c r="F131" s="8">
        <f>ROUND(E131/C131%,2)</f>
        <v>13.84</v>
      </c>
      <c r="G131" s="9">
        <v>3207</v>
      </c>
      <c r="H131" s="8">
        <f>ROUND(G131/D131%,2)</f>
        <v>6.26</v>
      </c>
    </row>
    <row r="132" spans="1:8" customFormat="1" x14ac:dyDescent="0.3">
      <c r="A132" s="9">
        <v>6</v>
      </c>
      <c r="B132" s="10" t="s">
        <v>103</v>
      </c>
      <c r="C132" s="10">
        <v>13165</v>
      </c>
      <c r="D132" s="7">
        <f>[1]PopulationBy18YearPlus!C141</f>
        <v>37657</v>
      </c>
      <c r="E132" s="9">
        <v>1672</v>
      </c>
      <c r="F132" s="8">
        <f>ROUND(E132/C132%,2)</f>
        <v>12.7</v>
      </c>
      <c r="G132" s="9">
        <v>2029</v>
      </c>
      <c r="H132" s="8">
        <f>ROUND(G132/D132%,2)</f>
        <v>5.39</v>
      </c>
    </row>
    <row r="133" spans="1:8" customFormat="1" x14ac:dyDescent="0.3">
      <c r="A133" s="9">
        <v>7</v>
      </c>
      <c r="B133" s="10" t="s">
        <v>104</v>
      </c>
      <c r="C133" s="10">
        <v>27569</v>
      </c>
      <c r="D133" s="7">
        <f>[1]PopulationBy18YearPlus!C142</f>
        <v>74918</v>
      </c>
      <c r="E133" s="9">
        <v>4230</v>
      </c>
      <c r="F133" s="8">
        <f>ROUND(E133/C133%,2)</f>
        <v>15.34</v>
      </c>
      <c r="G133" s="9">
        <v>5875</v>
      </c>
      <c r="H133" s="8">
        <f>ROUND(G133/D133%,2)</f>
        <v>7.84</v>
      </c>
    </row>
    <row r="134" spans="1:8" customFormat="1" x14ac:dyDescent="0.3">
      <c r="A134" s="9">
        <v>8</v>
      </c>
      <c r="B134" s="10" t="s">
        <v>105</v>
      </c>
      <c r="C134" s="10">
        <v>14846</v>
      </c>
      <c r="D134" s="7">
        <f>[1]PopulationBy18YearPlus!C143</f>
        <v>41650</v>
      </c>
      <c r="E134" s="9">
        <v>1475</v>
      </c>
      <c r="F134" s="8">
        <f>ROUND(E134/C134%,2)</f>
        <v>9.94</v>
      </c>
      <c r="G134" s="9">
        <v>1863</v>
      </c>
      <c r="H134" s="8">
        <f>ROUND(G134/D134%,2)</f>
        <v>4.47</v>
      </c>
    </row>
    <row r="135" spans="1:8" customFormat="1" x14ac:dyDescent="0.3">
      <c r="A135" s="9">
        <v>9</v>
      </c>
      <c r="B135" s="10" t="s">
        <v>106</v>
      </c>
      <c r="C135" s="10">
        <v>8547</v>
      </c>
      <c r="D135" s="7">
        <f>[1]PopulationBy18YearPlus!C144</f>
        <v>23386</v>
      </c>
      <c r="E135" s="9">
        <v>887</v>
      </c>
      <c r="F135" s="8">
        <f>ROUND(E135/C135%,2)</f>
        <v>10.38</v>
      </c>
      <c r="G135" s="9">
        <v>1082</v>
      </c>
      <c r="H135" s="8">
        <f>ROUND(G135/D135%,2)</f>
        <v>4.63</v>
      </c>
    </row>
    <row r="136" spans="1:8" customFormat="1" x14ac:dyDescent="0.3">
      <c r="A136" s="9">
        <v>10</v>
      </c>
      <c r="B136" s="10" t="s">
        <v>107</v>
      </c>
      <c r="C136" s="10">
        <v>8515</v>
      </c>
      <c r="D136" s="7">
        <f>[1]PopulationBy18YearPlus!C145</f>
        <v>24558</v>
      </c>
      <c r="E136" s="9">
        <v>377</v>
      </c>
      <c r="F136" s="8">
        <f>ROUND(E136/C136%,2)</f>
        <v>4.43</v>
      </c>
      <c r="G136" s="9">
        <v>497</v>
      </c>
      <c r="H136" s="8">
        <f>ROUND(G136/D136%,2)</f>
        <v>2.02</v>
      </c>
    </row>
    <row r="137" spans="1:8" customFormat="1" x14ac:dyDescent="0.3">
      <c r="A137" s="9">
        <v>11</v>
      </c>
      <c r="B137" s="10" t="s">
        <v>108</v>
      </c>
      <c r="C137" s="10">
        <v>9035</v>
      </c>
      <c r="D137" s="7">
        <f>[1]PopulationBy18YearPlus!C146</f>
        <v>25578</v>
      </c>
      <c r="E137" s="9">
        <v>908</v>
      </c>
      <c r="F137" s="8">
        <f>ROUND(E137/C137%,2)</f>
        <v>10.050000000000001</v>
      </c>
      <c r="G137" s="9">
        <v>1069</v>
      </c>
      <c r="H137" s="8">
        <f>ROUND(G137/D137%,2)</f>
        <v>4.18</v>
      </c>
    </row>
    <row r="138" spans="1:8" customFormat="1" x14ac:dyDescent="0.3">
      <c r="A138" s="9">
        <v>12</v>
      </c>
      <c r="B138" s="10" t="s">
        <v>109</v>
      </c>
      <c r="C138" s="10">
        <v>29852</v>
      </c>
      <c r="D138" s="7">
        <f>[1]PopulationBy18YearPlus!C147</f>
        <v>81674</v>
      </c>
      <c r="E138" s="9">
        <v>3803</v>
      </c>
      <c r="F138" s="8">
        <f>ROUND(E138/C138%,2)</f>
        <v>12.74</v>
      </c>
      <c r="G138" s="9">
        <v>4914</v>
      </c>
      <c r="H138" s="8">
        <f>ROUND(G138/D138%,2)</f>
        <v>6.02</v>
      </c>
    </row>
    <row r="139" spans="1:8" customFormat="1" x14ac:dyDescent="0.3">
      <c r="A139" s="9">
        <v>13</v>
      </c>
      <c r="B139" s="10" t="s">
        <v>110</v>
      </c>
      <c r="C139" s="10">
        <v>7878</v>
      </c>
      <c r="D139" s="7">
        <f>[1]PopulationBy18YearPlus!C148</f>
        <v>22447</v>
      </c>
      <c r="E139" s="9">
        <v>1324</v>
      </c>
      <c r="F139" s="8">
        <f>ROUND(E139/C139%,2)</f>
        <v>16.809999999999999</v>
      </c>
      <c r="G139" s="9">
        <v>1556</v>
      </c>
      <c r="H139" s="8">
        <f>ROUND(G139/D139%,2)</f>
        <v>6.93</v>
      </c>
    </row>
    <row r="140" spans="1:8" customFormat="1" x14ac:dyDescent="0.3">
      <c r="A140" s="9">
        <v>14</v>
      </c>
      <c r="B140" s="10" t="s">
        <v>111</v>
      </c>
      <c r="C140" s="10">
        <v>17329</v>
      </c>
      <c r="D140" s="7">
        <f>[1]PopulationBy18YearPlus!C149</f>
        <v>50491</v>
      </c>
      <c r="E140" s="9">
        <v>3691</v>
      </c>
      <c r="F140" s="8">
        <f>ROUND(E140/C140%,2)</f>
        <v>21.3</v>
      </c>
      <c r="G140" s="9">
        <v>4856</v>
      </c>
      <c r="H140" s="8">
        <f>ROUND(G140/D140%,2)</f>
        <v>9.6199999999999992</v>
      </c>
    </row>
    <row r="141" spans="1:8" customFormat="1" x14ac:dyDescent="0.3">
      <c r="A141" s="9">
        <v>15</v>
      </c>
      <c r="B141" s="10" t="s">
        <v>112</v>
      </c>
      <c r="C141" s="10">
        <v>9946</v>
      </c>
      <c r="D141" s="7">
        <f>[1]PopulationBy18YearPlus!C150</f>
        <v>26834</v>
      </c>
      <c r="E141" s="9">
        <v>764</v>
      </c>
      <c r="F141" s="8">
        <f>ROUND(E141/C141%,2)</f>
        <v>7.68</v>
      </c>
      <c r="G141" s="9">
        <v>944</v>
      </c>
      <c r="H141" s="8">
        <f>ROUND(G141/D141%,2)</f>
        <v>3.52</v>
      </c>
    </row>
    <row r="142" spans="1:8" customFormat="1" x14ac:dyDescent="0.3">
      <c r="A142" s="9"/>
      <c r="B142" s="10"/>
      <c r="C142" s="10"/>
      <c r="D142" s="7"/>
      <c r="E142" s="9"/>
      <c r="F142" s="8"/>
      <c r="G142" s="9"/>
      <c r="H142" s="8"/>
    </row>
    <row r="143" spans="1:8" x14ac:dyDescent="0.3">
      <c r="A143" s="6">
        <v>0</v>
      </c>
      <c r="B143" s="7" t="s">
        <v>113</v>
      </c>
      <c r="C143" s="7">
        <v>272160</v>
      </c>
      <c r="D143" s="7">
        <f>SUM(D145:D161)</f>
        <v>783914</v>
      </c>
      <c r="E143" s="6">
        <v>32910</v>
      </c>
      <c r="F143" s="8">
        <f>ROUND(E143/C143%,2)</f>
        <v>12.09</v>
      </c>
      <c r="G143" s="6">
        <v>42468</v>
      </c>
      <c r="H143" s="8">
        <f>ROUND(G143/D143%,2)</f>
        <v>5.42</v>
      </c>
    </row>
    <row r="144" spans="1:8" customFormat="1" x14ac:dyDescent="0.3">
      <c r="A144" s="9"/>
      <c r="B144" s="10"/>
      <c r="C144" s="10"/>
      <c r="D144" s="7"/>
      <c r="E144" s="9"/>
      <c r="F144" s="8"/>
      <c r="G144" s="9"/>
      <c r="H144" s="8"/>
    </row>
    <row r="145" spans="1:8" customFormat="1" x14ac:dyDescent="0.3">
      <c r="A145" s="9">
        <v>1</v>
      </c>
      <c r="B145" s="10" t="s">
        <v>85</v>
      </c>
      <c r="C145" s="10">
        <v>8309</v>
      </c>
      <c r="D145" s="7">
        <f>[1]PopulationBy18YearPlus!C155</f>
        <v>22650</v>
      </c>
      <c r="E145" s="9">
        <v>609</v>
      </c>
      <c r="F145" s="8">
        <f>ROUND(E145/C145%,2)</f>
        <v>7.33</v>
      </c>
      <c r="G145" s="9">
        <v>767</v>
      </c>
      <c r="H145" s="8">
        <f>ROUND(G145/D145%,2)</f>
        <v>3.39</v>
      </c>
    </row>
    <row r="146" spans="1:8" customFormat="1" x14ac:dyDescent="0.3">
      <c r="A146" s="9">
        <v>2</v>
      </c>
      <c r="B146" s="10" t="s">
        <v>114</v>
      </c>
      <c r="C146" s="10">
        <v>9357</v>
      </c>
      <c r="D146" s="7">
        <f>[1]PopulationBy18YearPlus!C156</f>
        <v>26431</v>
      </c>
      <c r="E146" s="9">
        <v>1584</v>
      </c>
      <c r="F146" s="8">
        <f>ROUND(E146/C146%,2)</f>
        <v>16.93</v>
      </c>
      <c r="G146" s="9">
        <v>2040</v>
      </c>
      <c r="H146" s="8">
        <f>ROUND(G146/D146%,2)</f>
        <v>7.72</v>
      </c>
    </row>
    <row r="147" spans="1:8" customFormat="1" x14ac:dyDescent="0.3">
      <c r="A147" s="9">
        <v>3</v>
      </c>
      <c r="B147" s="10" t="s">
        <v>115</v>
      </c>
      <c r="C147" s="10">
        <v>8573</v>
      </c>
      <c r="D147" s="7">
        <f>[1]PopulationBy18YearPlus!C157</f>
        <v>23768</v>
      </c>
      <c r="E147" s="9">
        <v>1312</v>
      </c>
      <c r="F147" s="8">
        <f>ROUND(E147/C147%,2)</f>
        <v>15.3</v>
      </c>
      <c r="G147" s="9">
        <v>2287</v>
      </c>
      <c r="H147" s="8">
        <f>ROUND(G147/D147%,2)</f>
        <v>9.6199999999999992</v>
      </c>
    </row>
    <row r="148" spans="1:8" customFormat="1" x14ac:dyDescent="0.3">
      <c r="A148" s="9">
        <v>4</v>
      </c>
      <c r="B148" s="10" t="s">
        <v>116</v>
      </c>
      <c r="C148" s="10">
        <v>29826</v>
      </c>
      <c r="D148" s="7">
        <f>[1]PopulationBy18YearPlus!C158</f>
        <v>82844</v>
      </c>
      <c r="E148" s="9">
        <v>4493</v>
      </c>
      <c r="F148" s="8">
        <f>ROUND(E148/C148%,2)</f>
        <v>15.06</v>
      </c>
      <c r="G148" s="9">
        <v>5915</v>
      </c>
      <c r="H148" s="8">
        <f>ROUND(G148/D148%,2)</f>
        <v>7.14</v>
      </c>
    </row>
    <row r="149" spans="1:8" customFormat="1" x14ac:dyDescent="0.3">
      <c r="A149" s="9">
        <v>5</v>
      </c>
      <c r="B149" s="10" t="s">
        <v>117</v>
      </c>
      <c r="C149" s="10">
        <v>20459</v>
      </c>
      <c r="D149" s="7">
        <f>[1]PopulationBy18YearPlus!C159</f>
        <v>56941</v>
      </c>
      <c r="E149" s="9">
        <v>2109</v>
      </c>
      <c r="F149" s="8">
        <f>ROUND(E149/C149%,2)</f>
        <v>10.31</v>
      </c>
      <c r="G149" s="9">
        <v>2476</v>
      </c>
      <c r="H149" s="8">
        <f>ROUND(G149/D149%,2)</f>
        <v>4.3499999999999996</v>
      </c>
    </row>
    <row r="150" spans="1:8" customFormat="1" x14ac:dyDescent="0.3">
      <c r="A150" s="9">
        <v>6</v>
      </c>
      <c r="B150" s="10" t="s">
        <v>118</v>
      </c>
      <c r="C150" s="10">
        <v>10663</v>
      </c>
      <c r="D150" s="7">
        <f>[1]PopulationBy18YearPlus!C160</f>
        <v>29949</v>
      </c>
      <c r="E150" s="9">
        <v>789</v>
      </c>
      <c r="F150" s="8">
        <f>ROUND(E150/C150%,2)</f>
        <v>7.4</v>
      </c>
      <c r="G150" s="9">
        <v>898</v>
      </c>
      <c r="H150" s="8">
        <f>ROUND(G150/D150%,2)</f>
        <v>3</v>
      </c>
    </row>
    <row r="151" spans="1:8" customFormat="1" x14ac:dyDescent="0.3">
      <c r="A151" s="9">
        <v>7</v>
      </c>
      <c r="B151" s="10" t="s">
        <v>119</v>
      </c>
      <c r="C151" s="10">
        <v>17980</v>
      </c>
      <c r="D151" s="7">
        <f>[1]PopulationBy18YearPlus!C161</f>
        <v>50165</v>
      </c>
      <c r="E151" s="9">
        <v>2268</v>
      </c>
      <c r="F151" s="8">
        <f>ROUND(E151/C151%,2)</f>
        <v>12.61</v>
      </c>
      <c r="G151" s="9">
        <v>2631</v>
      </c>
      <c r="H151" s="8">
        <f>ROUND(G151/D151%,2)</f>
        <v>5.24</v>
      </c>
    </row>
    <row r="152" spans="1:8" customFormat="1" x14ac:dyDescent="0.3">
      <c r="A152" s="9">
        <v>8</v>
      </c>
      <c r="B152" s="10" t="s">
        <v>120</v>
      </c>
      <c r="C152" s="10">
        <v>17650</v>
      </c>
      <c r="D152" s="7">
        <f>[1]PopulationBy18YearPlus!C162</f>
        <v>49130</v>
      </c>
      <c r="E152" s="9">
        <v>1424</v>
      </c>
      <c r="F152" s="8">
        <f>ROUND(E152/C152%,2)</f>
        <v>8.07</v>
      </c>
      <c r="G152" s="9">
        <v>1762</v>
      </c>
      <c r="H152" s="8">
        <f>ROUND(G152/D152%,2)</f>
        <v>3.59</v>
      </c>
    </row>
    <row r="153" spans="1:8" customFormat="1" x14ac:dyDescent="0.3">
      <c r="A153" s="9">
        <v>9</v>
      </c>
      <c r="B153" s="10" t="s">
        <v>121</v>
      </c>
      <c r="C153" s="10">
        <v>14508</v>
      </c>
      <c r="D153" s="7">
        <f>[1]PopulationBy18YearPlus!C163</f>
        <v>40348</v>
      </c>
      <c r="E153" s="9">
        <v>877</v>
      </c>
      <c r="F153" s="8">
        <f>ROUND(E153/C153%,2)</f>
        <v>6.04</v>
      </c>
      <c r="G153" s="9">
        <v>1129</v>
      </c>
      <c r="H153" s="8">
        <f>ROUND(G153/D153%,2)</f>
        <v>2.8</v>
      </c>
    </row>
    <row r="154" spans="1:8" customFormat="1" x14ac:dyDescent="0.3">
      <c r="A154" s="9">
        <v>10</v>
      </c>
      <c r="B154" s="10" t="s">
        <v>122</v>
      </c>
      <c r="C154" s="10">
        <v>12684</v>
      </c>
      <c r="D154" s="7">
        <f>[1]PopulationBy18YearPlus!C164</f>
        <v>35631</v>
      </c>
      <c r="E154" s="9">
        <v>750</v>
      </c>
      <c r="F154" s="8">
        <f>ROUND(E154/C154%,2)</f>
        <v>5.91</v>
      </c>
      <c r="G154" s="9">
        <v>908</v>
      </c>
      <c r="H154" s="8">
        <f>ROUND(G154/D154%,2)</f>
        <v>2.5499999999999998</v>
      </c>
    </row>
    <row r="155" spans="1:8" customFormat="1" x14ac:dyDescent="0.3">
      <c r="A155" s="9">
        <v>11</v>
      </c>
      <c r="B155" s="10" t="s">
        <v>123</v>
      </c>
      <c r="C155" s="10">
        <v>13206</v>
      </c>
      <c r="D155" s="7">
        <f>[1]PopulationBy18YearPlus!C165</f>
        <v>38740</v>
      </c>
      <c r="E155" s="9">
        <v>2134</v>
      </c>
      <c r="F155" s="8">
        <f>ROUND(E155/C155%,2)</f>
        <v>16.16</v>
      </c>
      <c r="G155" s="9">
        <v>2632</v>
      </c>
      <c r="H155" s="8">
        <f>ROUND(G155/D155%,2)</f>
        <v>6.79</v>
      </c>
    </row>
    <row r="156" spans="1:8" customFormat="1" x14ac:dyDescent="0.3">
      <c r="A156" s="9">
        <v>12</v>
      </c>
      <c r="B156" s="10" t="s">
        <v>124</v>
      </c>
      <c r="C156" s="10">
        <v>9377</v>
      </c>
      <c r="D156" s="7">
        <f>[1]PopulationBy18YearPlus!C166</f>
        <v>26454</v>
      </c>
      <c r="E156" s="9">
        <v>1623</v>
      </c>
      <c r="F156" s="8">
        <f>ROUND(E156/C156%,2)</f>
        <v>17.309999999999999</v>
      </c>
      <c r="G156" s="9">
        <v>2188</v>
      </c>
      <c r="H156" s="8">
        <f>ROUND(G156/D156%,2)</f>
        <v>8.27</v>
      </c>
    </row>
    <row r="157" spans="1:8" customFormat="1" x14ac:dyDescent="0.3">
      <c r="A157" s="9">
        <v>13</v>
      </c>
      <c r="B157" s="10" t="s">
        <v>125</v>
      </c>
      <c r="C157" s="10">
        <v>12360</v>
      </c>
      <c r="D157" s="7">
        <f>[1]PopulationBy18YearPlus!C167</f>
        <v>36235</v>
      </c>
      <c r="E157" s="9">
        <v>1268</v>
      </c>
      <c r="F157" s="8">
        <f>ROUND(E157/C157%,2)</f>
        <v>10.26</v>
      </c>
      <c r="G157" s="9">
        <v>1611</v>
      </c>
      <c r="H157" s="8">
        <f>ROUND(G157/D157%,2)</f>
        <v>4.45</v>
      </c>
    </row>
    <row r="158" spans="1:8" customFormat="1" x14ac:dyDescent="0.3">
      <c r="A158" s="9">
        <v>14</v>
      </c>
      <c r="B158" s="10" t="s">
        <v>126</v>
      </c>
      <c r="C158" s="10">
        <v>56919</v>
      </c>
      <c r="D158" s="7">
        <f>[1]PopulationBy18YearPlus!C168</f>
        <v>172577</v>
      </c>
      <c r="E158" s="9">
        <v>8561</v>
      </c>
      <c r="F158" s="8">
        <f>ROUND(E158/C158%,2)</f>
        <v>15.04</v>
      </c>
      <c r="G158" s="9">
        <v>11285</v>
      </c>
      <c r="H158" s="8">
        <f>ROUND(G158/D158%,2)</f>
        <v>6.54</v>
      </c>
    </row>
    <row r="159" spans="1:8" customFormat="1" x14ac:dyDescent="0.3">
      <c r="A159" s="9">
        <v>15</v>
      </c>
      <c r="B159" s="10" t="s">
        <v>127</v>
      </c>
      <c r="C159" s="10">
        <v>10495</v>
      </c>
      <c r="D159" s="7">
        <f>[1]PopulationBy18YearPlus!C169</f>
        <v>32801</v>
      </c>
      <c r="E159" s="9">
        <v>1503</v>
      </c>
      <c r="F159" s="8">
        <f>ROUND(E159/C159%,2)</f>
        <v>14.32</v>
      </c>
      <c r="G159" s="9">
        <v>1992</v>
      </c>
      <c r="H159" s="8">
        <f>ROUND(G159/D159%,2)</f>
        <v>6.07</v>
      </c>
    </row>
    <row r="160" spans="1:8" customFormat="1" x14ac:dyDescent="0.3">
      <c r="A160" s="9">
        <v>16</v>
      </c>
      <c r="B160" s="10" t="s">
        <v>128</v>
      </c>
      <c r="C160" s="10">
        <v>9925</v>
      </c>
      <c r="D160" s="7">
        <f>[1]PopulationBy18YearPlus!C170</f>
        <v>29159</v>
      </c>
      <c r="E160" s="9">
        <v>958</v>
      </c>
      <c r="F160" s="8">
        <f>ROUND(E160/C160%,2)</f>
        <v>9.65</v>
      </c>
      <c r="G160" s="9">
        <v>1121</v>
      </c>
      <c r="H160" s="8">
        <f>ROUND(G160/D160%,2)</f>
        <v>3.84</v>
      </c>
    </row>
    <row r="161" spans="1:8" customFormat="1" x14ac:dyDescent="0.3">
      <c r="A161" s="9">
        <v>17</v>
      </c>
      <c r="B161" s="10" t="s">
        <v>129</v>
      </c>
      <c r="C161" s="10">
        <v>9869</v>
      </c>
      <c r="D161" s="7">
        <f>[1]PopulationBy18YearPlus!C171</f>
        <v>30091</v>
      </c>
      <c r="E161" s="9">
        <v>648</v>
      </c>
      <c r="F161" s="8">
        <f>ROUND(E161/C161%,2)</f>
        <v>6.57</v>
      </c>
      <c r="G161" s="9">
        <v>826</v>
      </c>
      <c r="H161" s="8">
        <f>ROUND(G161/D161%,2)</f>
        <v>2.75</v>
      </c>
    </row>
    <row r="162" spans="1:8" customFormat="1" x14ac:dyDescent="0.3">
      <c r="A162" s="9"/>
      <c r="B162" s="10"/>
      <c r="C162" s="10"/>
      <c r="D162" s="7"/>
      <c r="E162" s="9"/>
      <c r="F162" s="8"/>
      <c r="G162" s="9"/>
      <c r="H162" s="8"/>
    </row>
    <row r="163" spans="1:8" x14ac:dyDescent="0.3">
      <c r="A163" s="6">
        <v>0</v>
      </c>
      <c r="B163" s="7" t="s">
        <v>130</v>
      </c>
      <c r="C163" s="7">
        <v>212407</v>
      </c>
      <c r="D163" s="7">
        <f>SUM(D165:D176)</f>
        <v>618314</v>
      </c>
      <c r="E163" s="6">
        <v>32513</v>
      </c>
      <c r="F163" s="8">
        <f>ROUND(E163/C163%,2)</f>
        <v>15.31</v>
      </c>
      <c r="G163" s="6">
        <v>41536</v>
      </c>
      <c r="H163" s="8">
        <f>ROUND(G163/D163%,2)</f>
        <v>6.72</v>
      </c>
    </row>
    <row r="164" spans="1:8" customFormat="1" x14ac:dyDescent="0.3">
      <c r="A164" s="9"/>
      <c r="B164" s="10"/>
      <c r="C164" s="10"/>
      <c r="D164" s="7"/>
      <c r="E164" s="9"/>
      <c r="F164" s="8"/>
      <c r="G164" s="9"/>
      <c r="H164" s="8"/>
    </row>
    <row r="165" spans="1:8" customFormat="1" x14ac:dyDescent="0.3">
      <c r="A165" s="9">
        <v>1</v>
      </c>
      <c r="B165" s="10" t="s">
        <v>131</v>
      </c>
      <c r="C165" s="10">
        <v>42396</v>
      </c>
      <c r="D165" s="7">
        <f>[1]PopulationBy18YearPlus!C176</f>
        <v>120064</v>
      </c>
      <c r="E165" s="9">
        <v>9530</v>
      </c>
      <c r="F165" s="8">
        <f>ROUND(E165/C165%,2)</f>
        <v>22.48</v>
      </c>
      <c r="G165" s="9">
        <v>11851</v>
      </c>
      <c r="H165" s="8">
        <f>ROUND(G165/D165%,2)</f>
        <v>9.8699999999999992</v>
      </c>
    </row>
    <row r="166" spans="1:8" customFormat="1" x14ac:dyDescent="0.3">
      <c r="A166" s="9">
        <v>2</v>
      </c>
      <c r="B166" s="10" t="s">
        <v>132</v>
      </c>
      <c r="C166" s="10">
        <v>21827</v>
      </c>
      <c r="D166" s="7">
        <f>[1]PopulationBy18YearPlus!C177</f>
        <v>61974</v>
      </c>
      <c r="E166" s="9">
        <v>2715</v>
      </c>
      <c r="F166" s="8">
        <f>ROUND(E166/C166%,2)</f>
        <v>12.44</v>
      </c>
      <c r="G166" s="9">
        <v>3401</v>
      </c>
      <c r="H166" s="8">
        <f>ROUND(G166/D166%,2)</f>
        <v>5.49</v>
      </c>
    </row>
    <row r="167" spans="1:8" customFormat="1" x14ac:dyDescent="0.3">
      <c r="A167" s="9">
        <v>3</v>
      </c>
      <c r="B167" s="10" t="s">
        <v>133</v>
      </c>
      <c r="C167" s="10">
        <v>9169</v>
      </c>
      <c r="D167" s="7">
        <f>[1]PopulationBy18YearPlus!C178</f>
        <v>28398</v>
      </c>
      <c r="E167" s="9">
        <v>878</v>
      </c>
      <c r="F167" s="8">
        <f>ROUND(E167/C167%,2)</f>
        <v>9.58</v>
      </c>
      <c r="G167" s="9">
        <v>1252</v>
      </c>
      <c r="H167" s="8">
        <f>ROUND(G167/D167%,2)</f>
        <v>4.41</v>
      </c>
    </row>
    <row r="168" spans="1:8" customFormat="1" x14ac:dyDescent="0.3">
      <c r="A168" s="9">
        <v>4</v>
      </c>
      <c r="B168" s="10" t="s">
        <v>134</v>
      </c>
      <c r="C168" s="10">
        <v>8932</v>
      </c>
      <c r="D168" s="7">
        <f>[1]PopulationBy18YearPlus!C179</f>
        <v>28640</v>
      </c>
      <c r="E168" s="9">
        <v>748</v>
      </c>
      <c r="F168" s="8">
        <f>ROUND(E168/C168%,2)</f>
        <v>8.3699999999999992</v>
      </c>
      <c r="G168" s="9">
        <v>948</v>
      </c>
      <c r="H168" s="8">
        <f>ROUND(G168/D168%,2)</f>
        <v>3.31</v>
      </c>
    </row>
    <row r="169" spans="1:8" customFormat="1" x14ac:dyDescent="0.3">
      <c r="A169" s="9">
        <v>5</v>
      </c>
      <c r="B169" s="10" t="s">
        <v>135</v>
      </c>
      <c r="C169" s="10">
        <v>15644</v>
      </c>
      <c r="D169" s="7">
        <f>[1]PopulationBy18YearPlus!C180</f>
        <v>44360</v>
      </c>
      <c r="E169" s="9">
        <v>1936</v>
      </c>
      <c r="F169" s="8">
        <f>ROUND(E169/C169%,2)</f>
        <v>12.38</v>
      </c>
      <c r="G169" s="9">
        <v>2265</v>
      </c>
      <c r="H169" s="8">
        <f>ROUND(G169/D169%,2)</f>
        <v>5.1100000000000003</v>
      </c>
    </row>
    <row r="170" spans="1:8" customFormat="1" x14ac:dyDescent="0.3">
      <c r="A170" s="9">
        <v>6</v>
      </c>
      <c r="B170" s="10" t="s">
        <v>136</v>
      </c>
      <c r="C170" s="10">
        <v>50350</v>
      </c>
      <c r="D170" s="7">
        <f>[1]PopulationBy18YearPlus!C181</f>
        <v>137877</v>
      </c>
      <c r="E170" s="9">
        <v>9218</v>
      </c>
      <c r="F170" s="8">
        <f>ROUND(E170/C170%,2)</f>
        <v>18.309999999999999</v>
      </c>
      <c r="G170" s="9">
        <v>11612</v>
      </c>
      <c r="H170" s="8">
        <f>ROUND(G170/D170%,2)</f>
        <v>8.42</v>
      </c>
    </row>
    <row r="171" spans="1:8" customFormat="1" x14ac:dyDescent="0.3">
      <c r="A171" s="9">
        <v>7</v>
      </c>
      <c r="B171" s="10" t="s">
        <v>137</v>
      </c>
      <c r="C171" s="10">
        <v>15030</v>
      </c>
      <c r="D171" s="7">
        <f>[1]PopulationBy18YearPlus!C182</f>
        <v>44827</v>
      </c>
      <c r="E171" s="9">
        <v>1663</v>
      </c>
      <c r="F171" s="8">
        <f>ROUND(E171/C171%,2)</f>
        <v>11.06</v>
      </c>
      <c r="G171" s="9">
        <v>2205</v>
      </c>
      <c r="H171" s="8">
        <f>ROUND(G171/D171%,2)</f>
        <v>4.92</v>
      </c>
    </row>
    <row r="172" spans="1:8" customFormat="1" x14ac:dyDescent="0.3">
      <c r="A172" s="9">
        <v>8</v>
      </c>
      <c r="B172" s="10" t="s">
        <v>138</v>
      </c>
      <c r="C172" s="10">
        <v>8565</v>
      </c>
      <c r="D172" s="7">
        <f>[1]PopulationBy18YearPlus!C183</f>
        <v>26456</v>
      </c>
      <c r="E172" s="9">
        <v>943</v>
      </c>
      <c r="F172" s="8">
        <f>ROUND(E172/C172%,2)</f>
        <v>11.01</v>
      </c>
      <c r="G172" s="9">
        <v>1174</v>
      </c>
      <c r="H172" s="8">
        <f>ROUND(G172/D172%,2)</f>
        <v>4.4400000000000004</v>
      </c>
    </row>
    <row r="173" spans="1:8" customFormat="1" x14ac:dyDescent="0.3">
      <c r="A173" s="9">
        <v>9</v>
      </c>
      <c r="B173" s="10" t="s">
        <v>139</v>
      </c>
      <c r="C173" s="10">
        <v>16029</v>
      </c>
      <c r="D173" s="7">
        <f>[1]PopulationBy18YearPlus!C184</f>
        <v>49399</v>
      </c>
      <c r="E173" s="9">
        <v>2468</v>
      </c>
      <c r="F173" s="8">
        <f>ROUND(E173/C173%,2)</f>
        <v>15.4</v>
      </c>
      <c r="G173" s="9">
        <v>3918</v>
      </c>
      <c r="H173" s="8">
        <f>ROUND(G173/D173%,2)</f>
        <v>7.93</v>
      </c>
    </row>
    <row r="174" spans="1:8" customFormat="1" x14ac:dyDescent="0.3">
      <c r="A174" s="9">
        <v>10</v>
      </c>
      <c r="B174" s="10" t="s">
        <v>140</v>
      </c>
      <c r="C174" s="10">
        <v>8738</v>
      </c>
      <c r="D174" s="7">
        <f>[1]PopulationBy18YearPlus!C185</f>
        <v>28195</v>
      </c>
      <c r="E174" s="9">
        <v>427</v>
      </c>
      <c r="F174" s="8">
        <f>ROUND(E174/C174%,2)</f>
        <v>4.8899999999999997</v>
      </c>
      <c r="G174" s="9">
        <v>534</v>
      </c>
      <c r="H174" s="8">
        <f>ROUND(G174/D174%,2)</f>
        <v>1.89</v>
      </c>
    </row>
    <row r="175" spans="1:8" customFormat="1" x14ac:dyDescent="0.3">
      <c r="A175" s="9">
        <v>11</v>
      </c>
      <c r="B175" s="10" t="s">
        <v>141</v>
      </c>
      <c r="C175" s="10">
        <v>7805</v>
      </c>
      <c r="D175" s="7">
        <f>[1]PopulationBy18YearPlus!C186</f>
        <v>24094</v>
      </c>
      <c r="E175" s="9">
        <v>808</v>
      </c>
      <c r="F175" s="8">
        <f>ROUND(E175/C175%,2)</f>
        <v>10.35</v>
      </c>
      <c r="G175" s="9">
        <v>957</v>
      </c>
      <c r="H175" s="8">
        <f>ROUND(G175/D175%,2)</f>
        <v>3.97</v>
      </c>
    </row>
    <row r="176" spans="1:8" customFormat="1" x14ac:dyDescent="0.3">
      <c r="A176" s="9">
        <v>12</v>
      </c>
      <c r="B176" s="10" t="s">
        <v>142</v>
      </c>
      <c r="C176" s="10">
        <v>7922</v>
      </c>
      <c r="D176" s="7">
        <f>[1]PopulationBy18YearPlus!C187</f>
        <v>24030</v>
      </c>
      <c r="E176" s="9">
        <v>1179</v>
      </c>
      <c r="F176" s="8">
        <f>ROUND(E176/C176%,2)</f>
        <v>14.88</v>
      </c>
      <c r="G176" s="9">
        <v>1419</v>
      </c>
      <c r="H176" s="8">
        <f>ROUND(G176/D176%,2)</f>
        <v>5.91</v>
      </c>
    </row>
    <row r="177" spans="1:8" customFormat="1" x14ac:dyDescent="0.3">
      <c r="A177" s="9"/>
      <c r="B177" s="10"/>
      <c r="C177" s="10"/>
      <c r="D177" s="7"/>
      <c r="E177" s="9"/>
      <c r="F177" s="8"/>
      <c r="G177" s="9"/>
      <c r="H177" s="8"/>
    </row>
    <row r="178" spans="1:8" x14ac:dyDescent="0.3">
      <c r="A178" s="6">
        <v>0</v>
      </c>
      <c r="B178" s="7" t="s">
        <v>143</v>
      </c>
      <c r="C178" s="7">
        <v>81051</v>
      </c>
      <c r="D178" s="7">
        <f>SUM(D180:D187)</f>
        <v>221905</v>
      </c>
      <c r="E178" s="6">
        <v>6607</v>
      </c>
      <c r="F178" s="8">
        <f>ROUND(E178/C178%,2)</f>
        <v>8.15</v>
      </c>
      <c r="G178" s="6">
        <v>8273</v>
      </c>
      <c r="H178" s="8">
        <f>ROUND(G178/D178%,2)</f>
        <v>3.73</v>
      </c>
    </row>
    <row r="179" spans="1:8" customFormat="1" x14ac:dyDescent="0.3">
      <c r="A179" s="9"/>
      <c r="B179" s="10"/>
      <c r="C179" s="10"/>
      <c r="D179" s="7"/>
      <c r="E179" s="9"/>
      <c r="F179" s="8"/>
      <c r="G179" s="9"/>
      <c r="H179" s="8"/>
    </row>
    <row r="180" spans="1:8" customFormat="1" x14ac:dyDescent="0.3">
      <c r="A180" s="9">
        <v>1</v>
      </c>
      <c r="B180" s="10" t="s">
        <v>144</v>
      </c>
      <c r="C180" s="10">
        <v>12158</v>
      </c>
      <c r="D180" s="7">
        <f>[1]PopulationBy18YearPlus!C192</f>
        <v>33572</v>
      </c>
      <c r="E180" s="9">
        <v>460</v>
      </c>
      <c r="F180" s="8">
        <f>ROUND(E180/C180%,2)</f>
        <v>3.78</v>
      </c>
      <c r="G180" s="9">
        <v>720</v>
      </c>
      <c r="H180" s="8">
        <f>ROUND(G180/D180%,2)</f>
        <v>2.14</v>
      </c>
    </row>
    <row r="181" spans="1:8" customFormat="1" x14ac:dyDescent="0.3">
      <c r="A181" s="9">
        <v>2</v>
      </c>
      <c r="B181" s="10" t="s">
        <v>145</v>
      </c>
      <c r="C181" s="10">
        <v>12703</v>
      </c>
      <c r="D181" s="7">
        <f>[1]PopulationBy18YearPlus!C193</f>
        <v>36036</v>
      </c>
      <c r="E181" s="9">
        <v>1121</v>
      </c>
      <c r="F181" s="8">
        <f>ROUND(E181/C181%,2)</f>
        <v>8.82</v>
      </c>
      <c r="G181" s="9">
        <v>1488</v>
      </c>
      <c r="H181" s="8">
        <f>ROUND(G181/D181%,2)</f>
        <v>4.13</v>
      </c>
    </row>
    <row r="182" spans="1:8" customFormat="1" x14ac:dyDescent="0.3">
      <c r="A182" s="9">
        <v>3</v>
      </c>
      <c r="B182" s="10" t="s">
        <v>146</v>
      </c>
      <c r="C182" s="10">
        <v>25623</v>
      </c>
      <c r="D182" s="7">
        <f>[1]PopulationBy18YearPlus!C194</f>
        <v>67993</v>
      </c>
      <c r="E182" s="9">
        <v>2939</v>
      </c>
      <c r="F182" s="8">
        <f>ROUND(E182/C182%,2)</f>
        <v>11.47</v>
      </c>
      <c r="G182" s="9">
        <v>3538</v>
      </c>
      <c r="H182" s="8">
        <f>ROUND(G182/D182%,2)</f>
        <v>5.2</v>
      </c>
    </row>
    <row r="183" spans="1:8" customFormat="1" x14ac:dyDescent="0.3">
      <c r="A183" s="9">
        <v>4</v>
      </c>
      <c r="B183" s="10" t="s">
        <v>147</v>
      </c>
      <c r="C183" s="10">
        <v>4572</v>
      </c>
      <c r="D183" s="7">
        <f>[1]PopulationBy18YearPlus!C195</f>
        <v>12812</v>
      </c>
      <c r="E183" s="9">
        <v>379</v>
      </c>
      <c r="F183" s="8">
        <f>ROUND(E183/C183%,2)</f>
        <v>8.2899999999999991</v>
      </c>
      <c r="G183" s="9">
        <v>445</v>
      </c>
      <c r="H183" s="8">
        <f>ROUND(G183/D183%,2)</f>
        <v>3.47</v>
      </c>
    </row>
    <row r="184" spans="1:8" customFormat="1" x14ac:dyDescent="0.3">
      <c r="A184" s="9">
        <v>5</v>
      </c>
      <c r="B184" s="10" t="s">
        <v>148</v>
      </c>
      <c r="C184" s="10">
        <v>2227</v>
      </c>
      <c r="D184" s="7">
        <f>[1]PopulationBy18YearPlus!C196</f>
        <v>6164</v>
      </c>
      <c r="E184" s="9">
        <v>107</v>
      </c>
      <c r="F184" s="8">
        <f>ROUND(E184/C184%,2)</f>
        <v>4.8</v>
      </c>
      <c r="G184" s="9">
        <v>128</v>
      </c>
      <c r="H184" s="8">
        <f>ROUND(G184/D184%,2)</f>
        <v>2.08</v>
      </c>
    </row>
    <row r="185" spans="1:8" customFormat="1" x14ac:dyDescent="0.3">
      <c r="A185" s="9">
        <v>6</v>
      </c>
      <c r="B185" s="10" t="s">
        <v>149</v>
      </c>
      <c r="C185" s="10">
        <v>2862</v>
      </c>
      <c r="D185" s="7">
        <f>[1]PopulationBy18YearPlus!C197</f>
        <v>8269</v>
      </c>
      <c r="E185" s="9">
        <v>203</v>
      </c>
      <c r="F185" s="8">
        <f>ROUND(E185/C185%,2)</f>
        <v>7.09</v>
      </c>
      <c r="G185" s="9">
        <v>261</v>
      </c>
      <c r="H185" s="8">
        <f>ROUND(G185/D185%,2)</f>
        <v>3.16</v>
      </c>
    </row>
    <row r="186" spans="1:8" customFormat="1" x14ac:dyDescent="0.3">
      <c r="A186" s="9">
        <v>7</v>
      </c>
      <c r="B186" s="10" t="s">
        <v>150</v>
      </c>
      <c r="C186" s="10">
        <v>14106</v>
      </c>
      <c r="D186" s="7">
        <f>[1]PopulationBy18YearPlus!C198</f>
        <v>38499</v>
      </c>
      <c r="E186" s="9">
        <v>971</v>
      </c>
      <c r="F186" s="8">
        <f>ROUND(E186/C186%,2)</f>
        <v>6.88</v>
      </c>
      <c r="G186" s="9">
        <v>1208</v>
      </c>
      <c r="H186" s="8">
        <f>ROUND(G186/D186%,2)</f>
        <v>3.14</v>
      </c>
    </row>
    <row r="187" spans="1:8" customFormat="1" x14ac:dyDescent="0.3">
      <c r="A187" s="9">
        <v>8</v>
      </c>
      <c r="B187" s="10" t="s">
        <v>151</v>
      </c>
      <c r="C187" s="10">
        <v>6800</v>
      </c>
      <c r="D187" s="7">
        <f>[1]PopulationBy18YearPlus!C199</f>
        <v>18560</v>
      </c>
      <c r="E187" s="9">
        <v>427</v>
      </c>
      <c r="F187" s="8">
        <f>ROUND(E187/C187%,2)</f>
        <v>6.28</v>
      </c>
      <c r="G187" s="9">
        <v>485</v>
      </c>
      <c r="H187" s="8">
        <f>ROUND(G187/D187%,2)</f>
        <v>2.61</v>
      </c>
    </row>
    <row r="188" spans="1:8" customFormat="1" x14ac:dyDescent="0.3">
      <c r="A188" s="9"/>
      <c r="B188" s="10"/>
      <c r="C188" s="10"/>
      <c r="D188" s="7"/>
      <c r="E188" s="9"/>
      <c r="F188" s="8"/>
      <c r="G188" s="9"/>
      <c r="H188" s="8"/>
    </row>
    <row r="189" spans="1:8" x14ac:dyDescent="0.3">
      <c r="A189" s="6">
        <v>0</v>
      </c>
      <c r="B189" s="7" t="s">
        <v>152</v>
      </c>
      <c r="C189" s="7">
        <v>1156383</v>
      </c>
      <c r="D189" s="7">
        <f>D191+D212+D232+D253+D271+D294+D315+D334</f>
        <v>3702144</v>
      </c>
      <c r="E189" s="6">
        <v>134527</v>
      </c>
      <c r="F189" s="8">
        <f>ROUND(E189/C189%,2)</f>
        <v>11.63</v>
      </c>
      <c r="G189" s="6">
        <v>174961</v>
      </c>
      <c r="H189" s="8">
        <f>ROUND(G189/D189%,2)</f>
        <v>4.7300000000000004</v>
      </c>
    </row>
    <row r="190" spans="1:8" customFormat="1" x14ac:dyDescent="0.3">
      <c r="A190" s="9"/>
      <c r="B190" s="10"/>
      <c r="C190" s="10"/>
      <c r="D190" s="7"/>
      <c r="E190" s="9"/>
      <c r="F190" s="8"/>
      <c r="G190" s="9"/>
      <c r="H190" s="8"/>
    </row>
    <row r="191" spans="1:8" x14ac:dyDescent="0.3">
      <c r="A191" s="6">
        <v>0</v>
      </c>
      <c r="B191" s="7" t="s">
        <v>153</v>
      </c>
      <c r="C191" s="7">
        <v>146816</v>
      </c>
      <c r="D191" s="7">
        <f>SUM(D193:D210)</f>
        <v>453893</v>
      </c>
      <c r="E191" s="6">
        <v>18206</v>
      </c>
      <c r="F191" s="8">
        <f>ROUND(E191/C191%,2)</f>
        <v>12.4</v>
      </c>
      <c r="G191" s="6">
        <v>24725</v>
      </c>
      <c r="H191" s="8">
        <f>ROUND(G191/D191%,2)</f>
        <v>5.45</v>
      </c>
    </row>
    <row r="192" spans="1:8" customFormat="1" x14ac:dyDescent="0.3">
      <c r="A192" s="9"/>
      <c r="B192" s="10"/>
      <c r="C192" s="10"/>
      <c r="D192" s="7"/>
      <c r="E192" s="9"/>
      <c r="F192" s="8"/>
      <c r="G192" s="9"/>
      <c r="H192" s="8"/>
    </row>
    <row r="193" spans="1:8" customFormat="1" x14ac:dyDescent="0.3">
      <c r="A193" s="9">
        <v>1</v>
      </c>
      <c r="B193" s="10" t="s">
        <v>154</v>
      </c>
      <c r="C193" s="10">
        <v>5218</v>
      </c>
      <c r="D193" s="7">
        <f>[1]PopulationBy18YearPlus!C206</f>
        <v>16073</v>
      </c>
      <c r="E193" s="9">
        <v>706</v>
      </c>
      <c r="F193" s="8">
        <f>ROUND(E193/C193%,2)</f>
        <v>13.53</v>
      </c>
      <c r="G193" s="9">
        <v>890</v>
      </c>
      <c r="H193" s="8">
        <f>ROUND(G193/D193%,2)</f>
        <v>5.54</v>
      </c>
    </row>
    <row r="194" spans="1:8" customFormat="1" x14ac:dyDescent="0.3">
      <c r="A194" s="9">
        <v>2</v>
      </c>
      <c r="B194" s="10" t="s">
        <v>155</v>
      </c>
      <c r="C194" s="10">
        <v>12535</v>
      </c>
      <c r="D194" s="7">
        <f>[1]PopulationBy18YearPlus!C207</f>
        <v>38075</v>
      </c>
      <c r="E194" s="9">
        <v>2017</v>
      </c>
      <c r="F194" s="8">
        <f>ROUND(E194/C194%,2)</f>
        <v>16.09</v>
      </c>
      <c r="G194" s="9">
        <v>2830</v>
      </c>
      <c r="H194" s="8">
        <f>ROUND(G194/D194%,2)</f>
        <v>7.43</v>
      </c>
    </row>
    <row r="195" spans="1:8" customFormat="1" x14ac:dyDescent="0.3">
      <c r="A195" s="9">
        <v>3</v>
      </c>
      <c r="B195" s="10" t="s">
        <v>156</v>
      </c>
      <c r="C195" s="10">
        <v>6581</v>
      </c>
      <c r="D195" s="7">
        <f>[1]PopulationBy18YearPlus!C208</f>
        <v>21174</v>
      </c>
      <c r="E195" s="9">
        <v>721</v>
      </c>
      <c r="F195" s="8">
        <f>ROUND(E195/C195%,2)</f>
        <v>10.96</v>
      </c>
      <c r="G195" s="9">
        <v>921</v>
      </c>
      <c r="H195" s="8">
        <f>ROUND(G195/D195%,2)</f>
        <v>4.3499999999999996</v>
      </c>
    </row>
    <row r="196" spans="1:8" customFormat="1" x14ac:dyDescent="0.3">
      <c r="A196" s="9">
        <v>4</v>
      </c>
      <c r="B196" s="10" t="s">
        <v>157</v>
      </c>
      <c r="C196" s="10">
        <v>6324</v>
      </c>
      <c r="D196" s="7">
        <f>[1]PopulationBy18YearPlus!C209</f>
        <v>19064</v>
      </c>
      <c r="E196" s="9">
        <v>986</v>
      </c>
      <c r="F196" s="8">
        <f>ROUND(E196/C196%,2)</f>
        <v>15.59</v>
      </c>
      <c r="G196" s="9">
        <v>1443</v>
      </c>
      <c r="H196" s="8">
        <f>ROUND(G196/D196%,2)</f>
        <v>7.57</v>
      </c>
    </row>
    <row r="197" spans="1:8" customFormat="1" x14ac:dyDescent="0.3">
      <c r="A197" s="9">
        <v>5</v>
      </c>
      <c r="B197" s="10" t="s">
        <v>158</v>
      </c>
      <c r="C197" s="10">
        <v>8679</v>
      </c>
      <c r="D197" s="7">
        <f>[1]PopulationBy18YearPlus!C210</f>
        <v>25980</v>
      </c>
      <c r="E197" s="9">
        <v>822</v>
      </c>
      <c r="F197" s="8">
        <f>ROUND(E197/C197%,2)</f>
        <v>9.4700000000000006</v>
      </c>
      <c r="G197" s="9">
        <v>1012</v>
      </c>
      <c r="H197" s="8">
        <f>ROUND(G197/D197%,2)</f>
        <v>3.9</v>
      </c>
    </row>
    <row r="198" spans="1:8" customFormat="1" x14ac:dyDescent="0.3">
      <c r="A198" s="9">
        <v>6</v>
      </c>
      <c r="B198" s="10" t="s">
        <v>159</v>
      </c>
      <c r="C198" s="10">
        <v>11069</v>
      </c>
      <c r="D198" s="7">
        <f>[1]PopulationBy18YearPlus!C211</f>
        <v>34126</v>
      </c>
      <c r="E198" s="9">
        <v>1617</v>
      </c>
      <c r="F198" s="8">
        <f>ROUND(E198/C198%,2)</f>
        <v>14.61</v>
      </c>
      <c r="G198" s="9">
        <v>2318</v>
      </c>
      <c r="H198" s="8">
        <f>ROUND(G198/D198%,2)</f>
        <v>6.79</v>
      </c>
    </row>
    <row r="199" spans="1:8" customFormat="1" x14ac:dyDescent="0.3">
      <c r="A199" s="9">
        <v>7</v>
      </c>
      <c r="B199" s="10" t="s">
        <v>160</v>
      </c>
      <c r="C199" s="10">
        <v>10487</v>
      </c>
      <c r="D199" s="7">
        <f>[1]PopulationBy18YearPlus!C212</f>
        <v>33006</v>
      </c>
      <c r="E199" s="9">
        <v>901</v>
      </c>
      <c r="F199" s="8">
        <f>ROUND(E199/C199%,2)</f>
        <v>8.59</v>
      </c>
      <c r="G199" s="9">
        <v>1237</v>
      </c>
      <c r="H199" s="8">
        <f>ROUND(G199/D199%,2)</f>
        <v>3.75</v>
      </c>
    </row>
    <row r="200" spans="1:8" customFormat="1" x14ac:dyDescent="0.3">
      <c r="A200" s="9">
        <v>8</v>
      </c>
      <c r="B200" s="10" t="s">
        <v>161</v>
      </c>
      <c r="C200" s="10">
        <v>4948</v>
      </c>
      <c r="D200" s="7">
        <f>[1]PopulationBy18YearPlus!C213</f>
        <v>14542</v>
      </c>
      <c r="E200" s="9">
        <v>274</v>
      </c>
      <c r="F200" s="8">
        <f>ROUND(E200/C200%,2)</f>
        <v>5.54</v>
      </c>
      <c r="G200" s="9">
        <v>381</v>
      </c>
      <c r="H200" s="8">
        <f>ROUND(G200/D200%,2)</f>
        <v>2.62</v>
      </c>
    </row>
    <row r="201" spans="1:8" customFormat="1" x14ac:dyDescent="0.3">
      <c r="A201" s="9">
        <v>9</v>
      </c>
      <c r="B201" s="10" t="s">
        <v>162</v>
      </c>
      <c r="C201" s="10">
        <v>9722</v>
      </c>
      <c r="D201" s="7">
        <f>[1]PopulationBy18YearPlus!C214</f>
        <v>29162</v>
      </c>
      <c r="E201" s="9">
        <v>823</v>
      </c>
      <c r="F201" s="8">
        <f>ROUND(E201/C201%,2)</f>
        <v>8.4700000000000006</v>
      </c>
      <c r="G201" s="9">
        <v>1048</v>
      </c>
      <c r="H201" s="8">
        <f>ROUND(G201/D201%,2)</f>
        <v>3.59</v>
      </c>
    </row>
    <row r="202" spans="1:8" customFormat="1" x14ac:dyDescent="0.3">
      <c r="A202" s="9">
        <v>10</v>
      </c>
      <c r="B202" s="10" t="s">
        <v>163</v>
      </c>
      <c r="C202" s="10">
        <v>10002</v>
      </c>
      <c r="D202" s="7">
        <f>[1]PopulationBy18YearPlus!C215</f>
        <v>30269</v>
      </c>
      <c r="E202" s="9">
        <v>889</v>
      </c>
      <c r="F202" s="8">
        <f>ROUND(E202/C202%,2)</f>
        <v>8.89</v>
      </c>
      <c r="G202" s="9">
        <v>1289</v>
      </c>
      <c r="H202" s="8">
        <f>ROUND(G202/D202%,2)</f>
        <v>4.26</v>
      </c>
    </row>
    <row r="203" spans="1:8" customFormat="1" x14ac:dyDescent="0.3">
      <c r="A203" s="9">
        <v>11</v>
      </c>
      <c r="B203" s="10" t="s">
        <v>164</v>
      </c>
      <c r="C203" s="10">
        <v>6675</v>
      </c>
      <c r="D203" s="7">
        <f>[1]PopulationBy18YearPlus!C216</f>
        <v>20177</v>
      </c>
      <c r="E203" s="9">
        <v>894</v>
      </c>
      <c r="F203" s="8">
        <f>ROUND(E203/C203%,2)</f>
        <v>13.39</v>
      </c>
      <c r="G203" s="9">
        <v>1145</v>
      </c>
      <c r="H203" s="8">
        <f>ROUND(G203/D203%,2)</f>
        <v>5.67</v>
      </c>
    </row>
    <row r="204" spans="1:8" customFormat="1" x14ac:dyDescent="0.3">
      <c r="A204" s="9">
        <v>12</v>
      </c>
      <c r="B204" s="10" t="s">
        <v>165</v>
      </c>
      <c r="C204" s="10">
        <v>5465</v>
      </c>
      <c r="D204" s="7">
        <f>[1]PopulationBy18YearPlus!C217</f>
        <v>17709</v>
      </c>
      <c r="E204" s="9">
        <v>513</v>
      </c>
      <c r="F204" s="8">
        <f>ROUND(E204/C204%,2)</f>
        <v>9.39</v>
      </c>
      <c r="G204" s="9">
        <v>620</v>
      </c>
      <c r="H204" s="8">
        <f>ROUND(G204/D204%,2)</f>
        <v>3.5</v>
      </c>
    </row>
    <row r="205" spans="1:8" customFormat="1" x14ac:dyDescent="0.3">
      <c r="A205" s="9">
        <v>13</v>
      </c>
      <c r="B205" s="10" t="s">
        <v>166</v>
      </c>
      <c r="C205" s="10">
        <v>14133</v>
      </c>
      <c r="D205" s="7">
        <f>[1]PopulationBy18YearPlus!C218</f>
        <v>47157</v>
      </c>
      <c r="E205" s="9">
        <v>2304</v>
      </c>
      <c r="F205" s="8">
        <f>ROUND(E205/C205%,2)</f>
        <v>16.3</v>
      </c>
      <c r="G205" s="9">
        <v>3704</v>
      </c>
      <c r="H205" s="8">
        <f>ROUND(G205/D205%,2)</f>
        <v>7.85</v>
      </c>
    </row>
    <row r="206" spans="1:8" customFormat="1" x14ac:dyDescent="0.3">
      <c r="A206" s="9">
        <v>14</v>
      </c>
      <c r="B206" s="10" t="s">
        <v>167</v>
      </c>
      <c r="C206" s="10">
        <v>6279</v>
      </c>
      <c r="D206" s="7">
        <f>[1]PopulationBy18YearPlus!C219</f>
        <v>19053</v>
      </c>
      <c r="E206" s="9">
        <v>1870</v>
      </c>
      <c r="F206" s="8">
        <f>ROUND(E206/C206%,2)</f>
        <v>29.78</v>
      </c>
      <c r="G206" s="9">
        <v>2194</v>
      </c>
      <c r="H206" s="8">
        <f>ROUND(G206/D206%,2)</f>
        <v>11.52</v>
      </c>
    </row>
    <row r="207" spans="1:8" customFormat="1" x14ac:dyDescent="0.3">
      <c r="A207" s="9">
        <v>15</v>
      </c>
      <c r="B207" s="10" t="s">
        <v>168</v>
      </c>
      <c r="C207" s="10">
        <v>5116</v>
      </c>
      <c r="D207" s="7">
        <f>[1]PopulationBy18YearPlus!C220</f>
        <v>15442</v>
      </c>
      <c r="E207" s="9">
        <v>188</v>
      </c>
      <c r="F207" s="8">
        <f>ROUND(E207/C207%,2)</f>
        <v>3.67</v>
      </c>
      <c r="G207" s="9">
        <v>229</v>
      </c>
      <c r="H207" s="8">
        <f>ROUND(G207/D207%,2)</f>
        <v>1.48</v>
      </c>
    </row>
    <row r="208" spans="1:8" customFormat="1" x14ac:dyDescent="0.3">
      <c r="A208" s="9">
        <v>16</v>
      </c>
      <c r="B208" s="10" t="s">
        <v>169</v>
      </c>
      <c r="C208" s="10">
        <v>10645</v>
      </c>
      <c r="D208" s="7">
        <f>[1]PopulationBy18YearPlus!C221</f>
        <v>32751</v>
      </c>
      <c r="E208" s="9">
        <v>1561</v>
      </c>
      <c r="F208" s="8">
        <f>ROUND(E208/C208%,2)</f>
        <v>14.66</v>
      </c>
      <c r="G208" s="9">
        <v>2035</v>
      </c>
      <c r="H208" s="8">
        <f>ROUND(G208/D208%,2)</f>
        <v>6.21</v>
      </c>
    </row>
    <row r="209" spans="1:8" customFormat="1" x14ac:dyDescent="0.3">
      <c r="A209" s="9">
        <v>17</v>
      </c>
      <c r="B209" s="10" t="s">
        <v>170</v>
      </c>
      <c r="C209" s="10">
        <v>6768</v>
      </c>
      <c r="D209" s="7">
        <f>[1]PopulationBy18YearPlus!C222</f>
        <v>21252</v>
      </c>
      <c r="E209" s="9">
        <v>451</v>
      </c>
      <c r="F209" s="8">
        <f>ROUND(E209/C209%,2)</f>
        <v>6.66</v>
      </c>
      <c r="G209" s="9">
        <v>562</v>
      </c>
      <c r="H209" s="8">
        <f>ROUND(G209/D209%,2)</f>
        <v>2.64</v>
      </c>
    </row>
    <row r="210" spans="1:8" customFormat="1" x14ac:dyDescent="0.3">
      <c r="A210" s="9">
        <v>18</v>
      </c>
      <c r="B210" s="10" t="s">
        <v>171</v>
      </c>
      <c r="C210" s="10">
        <v>6170</v>
      </c>
      <c r="D210" s="7">
        <f>[1]PopulationBy18YearPlus!C223</f>
        <v>18881</v>
      </c>
      <c r="E210" s="9">
        <v>669</v>
      </c>
      <c r="F210" s="8">
        <f>ROUND(E210/C210%,2)</f>
        <v>10.84</v>
      </c>
      <c r="G210" s="9">
        <v>867</v>
      </c>
      <c r="H210" s="8">
        <f>ROUND(G210/D210%,2)</f>
        <v>4.59</v>
      </c>
    </row>
    <row r="211" spans="1:8" customFormat="1" x14ac:dyDescent="0.3">
      <c r="A211" s="9"/>
      <c r="B211" s="10"/>
      <c r="C211" s="10"/>
      <c r="D211" s="7"/>
      <c r="E211" s="9"/>
      <c r="F211" s="8"/>
      <c r="G211" s="9"/>
      <c r="H211" s="8"/>
    </row>
    <row r="212" spans="1:8" x14ac:dyDescent="0.3">
      <c r="A212" s="6">
        <v>0</v>
      </c>
      <c r="B212" s="7" t="s">
        <v>172</v>
      </c>
      <c r="C212" s="7">
        <v>148549</v>
      </c>
      <c r="D212" s="7">
        <f>SUM(D214:D230)</f>
        <v>451382</v>
      </c>
      <c r="E212" s="6">
        <v>17851</v>
      </c>
      <c r="F212" s="8">
        <f>ROUND(E212/C212%,2)</f>
        <v>12.02</v>
      </c>
      <c r="G212" s="6">
        <v>23488</v>
      </c>
      <c r="H212" s="8">
        <f>ROUND(G212/D212%,2)</f>
        <v>5.2</v>
      </c>
    </row>
    <row r="213" spans="1:8" customFormat="1" x14ac:dyDescent="0.3">
      <c r="A213" s="9"/>
      <c r="B213" s="10"/>
      <c r="C213" s="10"/>
      <c r="D213" s="7"/>
      <c r="E213" s="9"/>
      <c r="F213" s="8"/>
      <c r="G213" s="9"/>
      <c r="H213" s="8"/>
    </row>
    <row r="214" spans="1:8" customFormat="1" x14ac:dyDescent="0.3">
      <c r="A214" s="9">
        <v>1</v>
      </c>
      <c r="B214" s="10" t="s">
        <v>173</v>
      </c>
      <c r="C214" s="10">
        <v>20577</v>
      </c>
      <c r="D214" s="7">
        <f>[1]PopulationBy18YearPlus!C228</f>
        <v>66120</v>
      </c>
      <c r="E214" s="9">
        <v>2606</v>
      </c>
      <c r="F214" s="8">
        <f>ROUND(E214/C214%,2)</f>
        <v>12.66</v>
      </c>
      <c r="G214" s="9">
        <v>3333</v>
      </c>
      <c r="H214" s="8">
        <f>ROUND(G214/D214%,2)</f>
        <v>5.04</v>
      </c>
    </row>
    <row r="215" spans="1:8" customFormat="1" x14ac:dyDescent="0.3">
      <c r="A215" s="9">
        <v>2</v>
      </c>
      <c r="B215" s="10" t="s">
        <v>174</v>
      </c>
      <c r="C215" s="10">
        <v>10842</v>
      </c>
      <c r="D215" s="7">
        <f>[1]PopulationBy18YearPlus!C229</f>
        <v>33893</v>
      </c>
      <c r="E215" s="9">
        <v>1502</v>
      </c>
      <c r="F215" s="8">
        <f>ROUND(E215/C215%,2)</f>
        <v>13.85</v>
      </c>
      <c r="G215" s="9">
        <v>1874</v>
      </c>
      <c r="H215" s="8">
        <f>ROUND(G215/D215%,2)</f>
        <v>5.53</v>
      </c>
    </row>
    <row r="216" spans="1:8" customFormat="1" x14ac:dyDescent="0.3">
      <c r="A216" s="9">
        <v>3</v>
      </c>
      <c r="B216" s="10" t="s">
        <v>175</v>
      </c>
      <c r="C216" s="10">
        <v>13133</v>
      </c>
      <c r="D216" s="7">
        <f>[1]PopulationBy18YearPlus!C230</f>
        <v>39521</v>
      </c>
      <c r="E216" s="9">
        <v>1369</v>
      </c>
      <c r="F216" s="8">
        <f>ROUND(E216/C216%,2)</f>
        <v>10.42</v>
      </c>
      <c r="G216" s="9">
        <v>1779</v>
      </c>
      <c r="H216" s="8">
        <f>ROUND(G216/D216%,2)</f>
        <v>4.5</v>
      </c>
    </row>
    <row r="217" spans="1:8" customFormat="1" x14ac:dyDescent="0.3">
      <c r="A217" s="9">
        <v>4</v>
      </c>
      <c r="B217" s="10" t="s">
        <v>176</v>
      </c>
      <c r="C217" s="10">
        <v>12250</v>
      </c>
      <c r="D217" s="7">
        <f>[1]PopulationBy18YearPlus!C231</f>
        <v>36219</v>
      </c>
      <c r="E217" s="9">
        <v>1249</v>
      </c>
      <c r="F217" s="8">
        <f>ROUND(E217/C217%,2)</f>
        <v>10.199999999999999</v>
      </c>
      <c r="G217" s="9">
        <v>1746</v>
      </c>
      <c r="H217" s="8">
        <f>ROUND(G217/D217%,2)</f>
        <v>4.82</v>
      </c>
    </row>
    <row r="218" spans="1:8" customFormat="1" x14ac:dyDescent="0.3">
      <c r="A218" s="9">
        <v>5</v>
      </c>
      <c r="B218" s="10" t="s">
        <v>177</v>
      </c>
      <c r="C218" s="10">
        <v>8289</v>
      </c>
      <c r="D218" s="7">
        <f>[1]PopulationBy18YearPlus!C232</f>
        <v>23294</v>
      </c>
      <c r="E218" s="9">
        <v>1115</v>
      </c>
      <c r="F218" s="8">
        <f>ROUND(E218/C218%,2)</f>
        <v>13.45</v>
      </c>
      <c r="G218" s="9">
        <v>1430</v>
      </c>
      <c r="H218" s="8">
        <f>ROUND(G218/D218%,2)</f>
        <v>6.14</v>
      </c>
    </row>
    <row r="219" spans="1:8" customFormat="1" x14ac:dyDescent="0.3">
      <c r="A219" s="9">
        <v>6</v>
      </c>
      <c r="B219" s="10" t="s">
        <v>178</v>
      </c>
      <c r="C219" s="10">
        <v>11835</v>
      </c>
      <c r="D219" s="7">
        <f>[1]PopulationBy18YearPlus!C233</f>
        <v>34109</v>
      </c>
      <c r="E219" s="9">
        <v>1839</v>
      </c>
      <c r="F219" s="8">
        <f>ROUND(E219/C219%,2)</f>
        <v>15.54</v>
      </c>
      <c r="G219" s="9">
        <v>2998</v>
      </c>
      <c r="H219" s="8">
        <f>ROUND(G219/D219%,2)</f>
        <v>8.7899999999999991</v>
      </c>
    </row>
    <row r="220" spans="1:8" customFormat="1" x14ac:dyDescent="0.3">
      <c r="A220" s="9">
        <v>7</v>
      </c>
      <c r="B220" s="10" t="s">
        <v>179</v>
      </c>
      <c r="C220" s="10">
        <v>4373</v>
      </c>
      <c r="D220" s="7">
        <f>[1]PopulationBy18YearPlus!C234</f>
        <v>13737</v>
      </c>
      <c r="E220" s="9">
        <v>232</v>
      </c>
      <c r="F220" s="8">
        <f>ROUND(E220/C220%,2)</f>
        <v>5.31</v>
      </c>
      <c r="G220" s="9">
        <v>300</v>
      </c>
      <c r="H220" s="8">
        <f>ROUND(G220/D220%,2)</f>
        <v>2.1800000000000002</v>
      </c>
    </row>
    <row r="221" spans="1:8" customFormat="1" x14ac:dyDescent="0.3">
      <c r="A221" s="9">
        <v>8</v>
      </c>
      <c r="B221" s="10" t="s">
        <v>165</v>
      </c>
      <c r="C221" s="10">
        <v>4566</v>
      </c>
      <c r="D221" s="7">
        <f>[1]PopulationBy18YearPlus!C235</f>
        <v>13568</v>
      </c>
      <c r="E221" s="9">
        <v>308</v>
      </c>
      <c r="F221" s="8">
        <f>ROUND(E221/C221%,2)</f>
        <v>6.75</v>
      </c>
      <c r="G221" s="9">
        <v>403</v>
      </c>
      <c r="H221" s="8">
        <f>ROUND(G221/D221%,2)</f>
        <v>2.97</v>
      </c>
    </row>
    <row r="222" spans="1:8" customFormat="1" x14ac:dyDescent="0.3">
      <c r="A222" s="9">
        <v>9</v>
      </c>
      <c r="B222" s="10" t="s">
        <v>180</v>
      </c>
      <c r="C222" s="10">
        <v>5179</v>
      </c>
      <c r="D222" s="7">
        <f>[1]PopulationBy18YearPlus!C236</f>
        <v>16222</v>
      </c>
      <c r="E222" s="9">
        <v>280</v>
      </c>
      <c r="F222" s="8">
        <f>ROUND(E222/C222%,2)</f>
        <v>5.41</v>
      </c>
      <c r="G222" s="9">
        <v>351</v>
      </c>
      <c r="H222" s="8">
        <f>ROUND(G222/D222%,2)</f>
        <v>2.16</v>
      </c>
    </row>
    <row r="223" spans="1:8" customFormat="1" x14ac:dyDescent="0.3">
      <c r="A223" s="9">
        <v>10</v>
      </c>
      <c r="B223" s="10" t="s">
        <v>181</v>
      </c>
      <c r="C223" s="10">
        <v>8321</v>
      </c>
      <c r="D223" s="7">
        <f>[1]PopulationBy18YearPlus!C237</f>
        <v>25990</v>
      </c>
      <c r="E223" s="9">
        <v>1001</v>
      </c>
      <c r="F223" s="8">
        <f>ROUND(E223/C223%,2)</f>
        <v>12.03</v>
      </c>
      <c r="G223" s="9">
        <v>1230</v>
      </c>
      <c r="H223" s="8">
        <f>ROUND(G223/D223%,2)</f>
        <v>4.7300000000000004</v>
      </c>
    </row>
    <row r="224" spans="1:8" customFormat="1" x14ac:dyDescent="0.3">
      <c r="A224" s="9">
        <v>11</v>
      </c>
      <c r="B224" s="10" t="s">
        <v>182</v>
      </c>
      <c r="C224" s="10">
        <v>6044</v>
      </c>
      <c r="D224" s="7">
        <f>[1]PopulationBy18YearPlus!C238</f>
        <v>18927</v>
      </c>
      <c r="E224" s="9">
        <v>397</v>
      </c>
      <c r="F224" s="8">
        <f>ROUND(E224/C224%,2)</f>
        <v>6.57</v>
      </c>
      <c r="G224" s="9">
        <v>578</v>
      </c>
      <c r="H224" s="8">
        <f>ROUND(G224/D224%,2)</f>
        <v>3.05</v>
      </c>
    </row>
    <row r="225" spans="1:8" customFormat="1" x14ac:dyDescent="0.3">
      <c r="A225" s="9">
        <v>12</v>
      </c>
      <c r="B225" s="10" t="s">
        <v>183</v>
      </c>
      <c r="C225" s="10">
        <v>4236</v>
      </c>
      <c r="D225" s="7">
        <f>[1]PopulationBy18YearPlus!C239</f>
        <v>13082</v>
      </c>
      <c r="E225" s="9">
        <v>1508</v>
      </c>
      <c r="F225" s="8">
        <f>ROUND(E225/C225%,2)</f>
        <v>35.6</v>
      </c>
      <c r="G225" s="9">
        <v>1637</v>
      </c>
      <c r="H225" s="8">
        <f>ROUND(G225/D225%,2)</f>
        <v>12.51</v>
      </c>
    </row>
    <row r="226" spans="1:8" customFormat="1" x14ac:dyDescent="0.3">
      <c r="A226" s="9">
        <v>13</v>
      </c>
      <c r="B226" s="10" t="s">
        <v>184</v>
      </c>
      <c r="C226" s="10">
        <v>4606</v>
      </c>
      <c r="D226" s="7">
        <f>[1]PopulationBy18YearPlus!C240</f>
        <v>14326</v>
      </c>
      <c r="E226" s="9">
        <v>508</v>
      </c>
      <c r="F226" s="8">
        <f>ROUND(E226/C226%,2)</f>
        <v>11.03</v>
      </c>
      <c r="G226" s="9">
        <v>613</v>
      </c>
      <c r="H226" s="8">
        <f>ROUND(G226/D226%,2)</f>
        <v>4.28</v>
      </c>
    </row>
    <row r="227" spans="1:8" customFormat="1" x14ac:dyDescent="0.3">
      <c r="A227" s="9">
        <v>14</v>
      </c>
      <c r="B227" s="10" t="s">
        <v>185</v>
      </c>
      <c r="C227" s="10">
        <v>4226</v>
      </c>
      <c r="D227" s="7">
        <f>[1]PopulationBy18YearPlus!C241</f>
        <v>12515</v>
      </c>
      <c r="E227" s="9">
        <v>471</v>
      </c>
      <c r="F227" s="8">
        <f>ROUND(E227/C227%,2)</f>
        <v>11.15</v>
      </c>
      <c r="G227" s="9">
        <v>589</v>
      </c>
      <c r="H227" s="8">
        <f>ROUND(G227/D227%,2)</f>
        <v>4.71</v>
      </c>
    </row>
    <row r="228" spans="1:8" customFormat="1" x14ac:dyDescent="0.3">
      <c r="A228" s="9">
        <v>15</v>
      </c>
      <c r="B228" s="10" t="s">
        <v>186</v>
      </c>
      <c r="C228" s="10">
        <v>5686</v>
      </c>
      <c r="D228" s="7">
        <f>[1]PopulationBy18YearPlus!C242</f>
        <v>17931</v>
      </c>
      <c r="E228" s="9">
        <v>822</v>
      </c>
      <c r="F228" s="8">
        <f>ROUND(E228/C228%,2)</f>
        <v>14.46</v>
      </c>
      <c r="G228" s="9">
        <v>1119</v>
      </c>
      <c r="H228" s="8">
        <f>ROUND(G228/D228%,2)</f>
        <v>6.24</v>
      </c>
    </row>
    <row r="229" spans="1:8" customFormat="1" x14ac:dyDescent="0.3">
      <c r="A229" s="9">
        <v>16</v>
      </c>
      <c r="B229" s="10" t="s">
        <v>187</v>
      </c>
      <c r="C229" s="10">
        <v>5469</v>
      </c>
      <c r="D229" s="7">
        <f>[1]PopulationBy18YearPlus!C243</f>
        <v>15924</v>
      </c>
      <c r="E229" s="9">
        <v>616</v>
      </c>
      <c r="F229" s="8">
        <f>ROUND(E229/C229%,2)</f>
        <v>11.26</v>
      </c>
      <c r="G229" s="9">
        <v>1188</v>
      </c>
      <c r="H229" s="8">
        <f>ROUND(G229/D229%,2)</f>
        <v>7.46</v>
      </c>
    </row>
    <row r="230" spans="1:8" customFormat="1" x14ac:dyDescent="0.3">
      <c r="A230" s="9">
        <v>17</v>
      </c>
      <c r="B230" s="10" t="s">
        <v>188</v>
      </c>
      <c r="C230" s="10">
        <v>18917</v>
      </c>
      <c r="D230" s="7">
        <f>[1]PopulationBy18YearPlus!C244</f>
        <v>56004</v>
      </c>
      <c r="E230" s="9">
        <v>2028</v>
      </c>
      <c r="F230" s="8">
        <f>ROUND(E230/C230%,2)</f>
        <v>10.72</v>
      </c>
      <c r="G230" s="9">
        <v>2320</v>
      </c>
      <c r="H230" s="8">
        <f>ROUND(G230/D230%,2)</f>
        <v>4.1399999999999997</v>
      </c>
    </row>
    <row r="231" spans="1:8" customFormat="1" x14ac:dyDescent="0.3">
      <c r="A231" s="9"/>
      <c r="B231" s="10"/>
      <c r="C231" s="10"/>
      <c r="D231" s="7"/>
      <c r="E231" s="9"/>
      <c r="F231" s="8"/>
      <c r="G231" s="9"/>
      <c r="H231" s="8"/>
    </row>
    <row r="232" spans="1:8" x14ac:dyDescent="0.3">
      <c r="A232" s="6">
        <v>0</v>
      </c>
      <c r="B232" s="7" t="s">
        <v>189</v>
      </c>
      <c r="C232" s="7">
        <v>177091</v>
      </c>
      <c r="D232" s="7">
        <f>SUM(D234:D251)</f>
        <v>525668</v>
      </c>
      <c r="E232" s="6">
        <v>21475</v>
      </c>
      <c r="F232" s="8">
        <f>ROUND(E232/C232%,2)</f>
        <v>12.13</v>
      </c>
      <c r="G232" s="6">
        <v>26825</v>
      </c>
      <c r="H232" s="8">
        <f>ROUND(G232/D232%,2)</f>
        <v>5.0999999999999996</v>
      </c>
    </row>
    <row r="233" spans="1:8" customFormat="1" x14ac:dyDescent="0.3">
      <c r="A233" s="9"/>
      <c r="B233" s="10"/>
      <c r="C233" s="10"/>
      <c r="D233" s="7"/>
      <c r="E233" s="9"/>
      <c r="F233" s="8"/>
      <c r="G233" s="9"/>
      <c r="H233" s="8"/>
    </row>
    <row r="234" spans="1:8" customFormat="1" x14ac:dyDescent="0.3">
      <c r="A234" s="9">
        <v>1</v>
      </c>
      <c r="B234" s="10" t="s">
        <v>190</v>
      </c>
      <c r="C234" s="10">
        <v>9167</v>
      </c>
      <c r="D234" s="7">
        <f>[1]PopulationBy18YearPlus!C249</f>
        <v>26700</v>
      </c>
      <c r="E234" s="9">
        <v>574</v>
      </c>
      <c r="F234" s="8">
        <f>ROUND(E234/C234%,2)</f>
        <v>6.26</v>
      </c>
      <c r="G234" s="9">
        <v>666</v>
      </c>
      <c r="H234" s="8">
        <f>ROUND(G234/D234%,2)</f>
        <v>2.4900000000000002</v>
      </c>
    </row>
    <row r="235" spans="1:8" customFormat="1" x14ac:dyDescent="0.3">
      <c r="A235" s="9">
        <v>2</v>
      </c>
      <c r="B235" s="10" t="s">
        <v>191</v>
      </c>
      <c r="C235" s="10">
        <v>10588</v>
      </c>
      <c r="D235" s="7">
        <f>[1]PopulationBy18YearPlus!C250</f>
        <v>31189</v>
      </c>
      <c r="E235" s="9">
        <v>1616</v>
      </c>
      <c r="F235" s="8">
        <f>ROUND(E235/C235%,2)</f>
        <v>15.26</v>
      </c>
      <c r="G235" s="9">
        <v>1938</v>
      </c>
      <c r="H235" s="8">
        <f>ROUND(G235/D235%,2)</f>
        <v>6.21</v>
      </c>
    </row>
    <row r="236" spans="1:8" customFormat="1" x14ac:dyDescent="0.3">
      <c r="A236" s="9">
        <v>3</v>
      </c>
      <c r="B236" s="10" t="s">
        <v>192</v>
      </c>
      <c r="C236" s="10">
        <v>10656</v>
      </c>
      <c r="D236" s="7">
        <f>[1]PopulationBy18YearPlus!C251</f>
        <v>31830</v>
      </c>
      <c r="E236" s="9">
        <v>1005</v>
      </c>
      <c r="F236" s="8">
        <f>ROUND(E236/C236%,2)</f>
        <v>9.43</v>
      </c>
      <c r="G236" s="9">
        <v>1268</v>
      </c>
      <c r="H236" s="8">
        <f>ROUND(G236/D236%,2)</f>
        <v>3.98</v>
      </c>
    </row>
    <row r="237" spans="1:8" customFormat="1" x14ac:dyDescent="0.3">
      <c r="A237" s="9">
        <v>4</v>
      </c>
      <c r="B237" s="10" t="s">
        <v>193</v>
      </c>
      <c r="C237" s="10">
        <v>4647</v>
      </c>
      <c r="D237" s="7">
        <f>[1]PopulationBy18YearPlus!C252</f>
        <v>13540</v>
      </c>
      <c r="E237" s="9">
        <v>449</v>
      </c>
      <c r="F237" s="8">
        <f>ROUND(E237/C237%,2)</f>
        <v>9.66</v>
      </c>
      <c r="G237" s="9">
        <v>534</v>
      </c>
      <c r="H237" s="8">
        <f>ROUND(G237/D237%,2)</f>
        <v>3.94</v>
      </c>
    </row>
    <row r="238" spans="1:8" customFormat="1" x14ac:dyDescent="0.3">
      <c r="A238" s="9">
        <v>5</v>
      </c>
      <c r="B238" s="10" t="s">
        <v>194</v>
      </c>
      <c r="C238" s="10">
        <v>10733</v>
      </c>
      <c r="D238" s="7">
        <f>[1]PopulationBy18YearPlus!C253</f>
        <v>31286</v>
      </c>
      <c r="E238" s="9">
        <v>739</v>
      </c>
      <c r="F238" s="8">
        <f>ROUND(E238/C238%,2)</f>
        <v>6.89</v>
      </c>
      <c r="G238" s="9">
        <v>917</v>
      </c>
      <c r="H238" s="8">
        <f>ROUND(G238/D238%,2)</f>
        <v>2.93</v>
      </c>
    </row>
    <row r="239" spans="1:8" customFormat="1" x14ac:dyDescent="0.3">
      <c r="A239" s="9">
        <v>6</v>
      </c>
      <c r="B239" s="10" t="s">
        <v>195</v>
      </c>
      <c r="C239" s="10">
        <v>6301</v>
      </c>
      <c r="D239" s="7">
        <f>[1]PopulationBy18YearPlus!C254</f>
        <v>19328</v>
      </c>
      <c r="E239" s="9">
        <v>1112</v>
      </c>
      <c r="F239" s="8">
        <f>ROUND(E239/C239%,2)</f>
        <v>17.649999999999999</v>
      </c>
      <c r="G239" s="9">
        <v>1312</v>
      </c>
      <c r="H239" s="8">
        <f>ROUND(G239/D239%,2)</f>
        <v>6.79</v>
      </c>
    </row>
    <row r="240" spans="1:8" customFormat="1" x14ac:dyDescent="0.3">
      <c r="A240" s="9">
        <v>7</v>
      </c>
      <c r="B240" s="10" t="s">
        <v>196</v>
      </c>
      <c r="C240" s="10">
        <v>7654</v>
      </c>
      <c r="D240" s="7">
        <f>[1]PopulationBy18YearPlus!C255</f>
        <v>22632</v>
      </c>
      <c r="E240" s="9">
        <v>922</v>
      </c>
      <c r="F240" s="8">
        <f>ROUND(E240/C240%,2)</f>
        <v>12.05</v>
      </c>
      <c r="G240" s="9">
        <v>1177</v>
      </c>
      <c r="H240" s="8">
        <f>ROUND(G240/D240%,2)</f>
        <v>5.2</v>
      </c>
    </row>
    <row r="241" spans="1:8" customFormat="1" x14ac:dyDescent="0.3">
      <c r="A241" s="9">
        <v>8</v>
      </c>
      <c r="B241" s="10" t="s">
        <v>197</v>
      </c>
      <c r="C241" s="10">
        <v>8890</v>
      </c>
      <c r="D241" s="7">
        <f>[1]PopulationBy18YearPlus!C256</f>
        <v>26312</v>
      </c>
      <c r="E241" s="9">
        <v>557</v>
      </c>
      <c r="F241" s="8">
        <f>ROUND(E241/C241%,2)</f>
        <v>6.27</v>
      </c>
      <c r="G241" s="9">
        <v>697</v>
      </c>
      <c r="H241" s="8">
        <f>ROUND(G241/D241%,2)</f>
        <v>2.65</v>
      </c>
    </row>
    <row r="242" spans="1:8" customFormat="1" x14ac:dyDescent="0.3">
      <c r="A242" s="9">
        <v>9</v>
      </c>
      <c r="B242" s="10" t="s">
        <v>198</v>
      </c>
      <c r="C242" s="10">
        <v>12340</v>
      </c>
      <c r="D242" s="7">
        <f>[1]PopulationBy18YearPlus!C257</f>
        <v>36274</v>
      </c>
      <c r="E242" s="9">
        <v>918</v>
      </c>
      <c r="F242" s="8">
        <f>ROUND(E242/C242%,2)</f>
        <v>7.44</v>
      </c>
      <c r="G242" s="9">
        <v>1177</v>
      </c>
      <c r="H242" s="8">
        <f>ROUND(G242/D242%,2)</f>
        <v>3.24</v>
      </c>
    </row>
    <row r="243" spans="1:8" customFormat="1" x14ac:dyDescent="0.3">
      <c r="A243" s="9">
        <v>10</v>
      </c>
      <c r="B243" s="10" t="s">
        <v>199</v>
      </c>
      <c r="C243" s="10">
        <v>11124</v>
      </c>
      <c r="D243" s="7">
        <f>[1]PopulationBy18YearPlus!C258</f>
        <v>31841</v>
      </c>
      <c r="E243" s="9">
        <v>728</v>
      </c>
      <c r="F243" s="8">
        <f>ROUND(E243/C243%,2)</f>
        <v>6.54</v>
      </c>
      <c r="G243" s="9">
        <v>909</v>
      </c>
      <c r="H243" s="8">
        <f>ROUND(G243/D243%,2)</f>
        <v>2.85</v>
      </c>
    </row>
    <row r="244" spans="1:8" customFormat="1" x14ac:dyDescent="0.3">
      <c r="A244" s="9">
        <v>11</v>
      </c>
      <c r="B244" s="10" t="s">
        <v>200</v>
      </c>
      <c r="C244" s="10">
        <v>8979</v>
      </c>
      <c r="D244" s="7">
        <f>[1]PopulationBy18YearPlus!C259</f>
        <v>26099</v>
      </c>
      <c r="E244" s="9">
        <v>1694</v>
      </c>
      <c r="F244" s="8">
        <f>ROUND(E244/C244%,2)</f>
        <v>18.87</v>
      </c>
      <c r="G244" s="9">
        <v>2200</v>
      </c>
      <c r="H244" s="8">
        <f>ROUND(G244/D244%,2)</f>
        <v>8.43</v>
      </c>
    </row>
    <row r="245" spans="1:8" customFormat="1" x14ac:dyDescent="0.3">
      <c r="A245" s="9">
        <v>12</v>
      </c>
      <c r="B245" s="10" t="s">
        <v>201</v>
      </c>
      <c r="C245" s="10">
        <v>5379</v>
      </c>
      <c r="D245" s="7">
        <f>[1]PopulationBy18YearPlus!C260</f>
        <v>15490</v>
      </c>
      <c r="E245" s="9">
        <v>904</v>
      </c>
      <c r="F245" s="8">
        <f>ROUND(E245/C245%,2)</f>
        <v>16.809999999999999</v>
      </c>
      <c r="G245" s="9">
        <v>999</v>
      </c>
      <c r="H245" s="8">
        <f>ROUND(G245/D245%,2)</f>
        <v>6.45</v>
      </c>
    </row>
    <row r="246" spans="1:8" customFormat="1" x14ac:dyDescent="0.3">
      <c r="A246" s="9">
        <v>13</v>
      </c>
      <c r="B246" s="10" t="s">
        <v>202</v>
      </c>
      <c r="C246" s="10">
        <v>7671</v>
      </c>
      <c r="D246" s="7">
        <f>[1]PopulationBy18YearPlus!C261</f>
        <v>21991</v>
      </c>
      <c r="E246" s="9">
        <v>826</v>
      </c>
      <c r="F246" s="8">
        <f>ROUND(E246/C246%,2)</f>
        <v>10.77</v>
      </c>
      <c r="G246" s="9">
        <v>999</v>
      </c>
      <c r="H246" s="8">
        <f>ROUND(G246/D246%,2)</f>
        <v>4.54</v>
      </c>
    </row>
    <row r="247" spans="1:8" customFormat="1" x14ac:dyDescent="0.3">
      <c r="A247" s="9">
        <v>14</v>
      </c>
      <c r="B247" s="10" t="s">
        <v>187</v>
      </c>
      <c r="C247" s="10">
        <v>4793</v>
      </c>
      <c r="D247" s="7">
        <f>[1]PopulationBy18YearPlus!C262</f>
        <v>14374</v>
      </c>
      <c r="E247" s="9">
        <v>451</v>
      </c>
      <c r="F247" s="8">
        <f>ROUND(E247/C247%,2)</f>
        <v>9.41</v>
      </c>
      <c r="G247" s="9">
        <v>524</v>
      </c>
      <c r="H247" s="8">
        <f>ROUND(G247/D247%,2)</f>
        <v>3.65</v>
      </c>
    </row>
    <row r="248" spans="1:8" customFormat="1" x14ac:dyDescent="0.3">
      <c r="A248" s="9">
        <v>15</v>
      </c>
      <c r="B248" s="10" t="s">
        <v>203</v>
      </c>
      <c r="C248" s="10">
        <v>40409</v>
      </c>
      <c r="D248" s="7">
        <f>[1]PopulationBy18YearPlus!C263</f>
        <v>124208</v>
      </c>
      <c r="E248" s="9">
        <v>7415</v>
      </c>
      <c r="F248" s="8">
        <f>ROUND(E248/C248%,2)</f>
        <v>18.350000000000001</v>
      </c>
      <c r="G248" s="9">
        <v>9523</v>
      </c>
      <c r="H248" s="8">
        <f>ROUND(G248/D248%,2)</f>
        <v>7.67</v>
      </c>
    </row>
    <row r="249" spans="1:8" customFormat="1" x14ac:dyDescent="0.3">
      <c r="A249" s="9">
        <v>16</v>
      </c>
      <c r="B249" s="10" t="s">
        <v>204</v>
      </c>
      <c r="C249" s="10">
        <v>4408</v>
      </c>
      <c r="D249" s="7">
        <f>[1]PopulationBy18YearPlus!C264</f>
        <v>12920</v>
      </c>
      <c r="E249" s="9">
        <v>367</v>
      </c>
      <c r="F249" s="8">
        <f>ROUND(E249/C249%,2)</f>
        <v>8.33</v>
      </c>
      <c r="G249" s="9">
        <v>456</v>
      </c>
      <c r="H249" s="8">
        <f>ROUND(G249/D249%,2)</f>
        <v>3.53</v>
      </c>
    </row>
    <row r="250" spans="1:8" customFormat="1" x14ac:dyDescent="0.3">
      <c r="A250" s="9">
        <v>17</v>
      </c>
      <c r="B250" s="10" t="s">
        <v>205</v>
      </c>
      <c r="C250" s="10">
        <v>7921</v>
      </c>
      <c r="D250" s="7">
        <f>[1]PopulationBy18YearPlus!C265</f>
        <v>22956</v>
      </c>
      <c r="E250" s="9">
        <v>806</v>
      </c>
      <c r="F250" s="8">
        <f>ROUND(E250/C250%,2)</f>
        <v>10.18</v>
      </c>
      <c r="G250" s="9">
        <v>1078</v>
      </c>
      <c r="H250" s="8">
        <f>ROUND(G250/D250%,2)</f>
        <v>4.7</v>
      </c>
    </row>
    <row r="251" spans="1:8" customFormat="1" x14ac:dyDescent="0.3">
      <c r="A251" s="9">
        <v>18</v>
      </c>
      <c r="B251" s="10" t="s">
        <v>206</v>
      </c>
      <c r="C251" s="10">
        <v>5431</v>
      </c>
      <c r="D251" s="7">
        <f>[1]PopulationBy18YearPlus!C266</f>
        <v>16698</v>
      </c>
      <c r="E251" s="9">
        <v>392</v>
      </c>
      <c r="F251" s="8">
        <f>ROUND(E251/C251%,2)</f>
        <v>7.22</v>
      </c>
      <c r="G251" s="9">
        <v>451</v>
      </c>
      <c r="H251" s="8">
        <f>ROUND(G251/D251%,2)</f>
        <v>2.7</v>
      </c>
    </row>
    <row r="252" spans="1:8" customFormat="1" x14ac:dyDescent="0.3">
      <c r="A252" s="9"/>
      <c r="B252" s="10"/>
      <c r="C252" s="10"/>
      <c r="D252" s="7"/>
      <c r="E252" s="9"/>
      <c r="F252" s="8"/>
      <c r="G252" s="9"/>
      <c r="H252" s="8"/>
    </row>
    <row r="253" spans="1:8" x14ac:dyDescent="0.3">
      <c r="A253" s="6">
        <v>0</v>
      </c>
      <c r="B253" s="7" t="s">
        <v>207</v>
      </c>
      <c r="C253" s="7">
        <v>137886</v>
      </c>
      <c r="D253" s="7">
        <f>SUM(D255:D269)</f>
        <v>421644</v>
      </c>
      <c r="E253" s="6">
        <v>17085</v>
      </c>
      <c r="F253" s="8">
        <f>ROUND(E253/C253%,2)</f>
        <v>12.39</v>
      </c>
      <c r="G253" s="6">
        <v>22736</v>
      </c>
      <c r="H253" s="8">
        <f>ROUND(G253/D253%,2)</f>
        <v>5.39</v>
      </c>
    </row>
    <row r="254" spans="1:8" customFormat="1" x14ac:dyDescent="0.3">
      <c r="A254" s="9"/>
      <c r="B254" s="10"/>
      <c r="C254" s="10"/>
      <c r="D254" s="7"/>
      <c r="E254" s="9"/>
      <c r="F254" s="8"/>
      <c r="G254" s="9"/>
      <c r="H254" s="8"/>
    </row>
    <row r="255" spans="1:8" customFormat="1" x14ac:dyDescent="0.3">
      <c r="A255" s="9">
        <v>1</v>
      </c>
      <c r="B255" s="10" t="s">
        <v>208</v>
      </c>
      <c r="C255" s="10">
        <v>16824</v>
      </c>
      <c r="D255" s="7">
        <f>[1]PopulationBy18YearPlus!C271</f>
        <v>49644</v>
      </c>
      <c r="E255" s="9">
        <v>2110</v>
      </c>
      <c r="F255" s="8">
        <f>ROUND(E255/C255%,2)</f>
        <v>12.54</v>
      </c>
      <c r="G255" s="9">
        <v>2971</v>
      </c>
      <c r="H255" s="8">
        <f>ROUND(G255/D255%,2)</f>
        <v>5.98</v>
      </c>
    </row>
    <row r="256" spans="1:8" customFormat="1" x14ac:dyDescent="0.3">
      <c r="A256" s="9">
        <v>2</v>
      </c>
      <c r="B256" s="10" t="s">
        <v>209</v>
      </c>
      <c r="C256" s="10">
        <v>14446</v>
      </c>
      <c r="D256" s="7">
        <f>[1]PopulationBy18YearPlus!C272</f>
        <v>44235</v>
      </c>
      <c r="E256" s="9">
        <v>1085</v>
      </c>
      <c r="F256" s="8">
        <f>ROUND(E256/C256%,2)</f>
        <v>7.51</v>
      </c>
      <c r="G256" s="9">
        <v>1346</v>
      </c>
      <c r="H256" s="8">
        <f>ROUND(G256/D256%,2)</f>
        <v>3.04</v>
      </c>
    </row>
    <row r="257" spans="1:8" customFormat="1" x14ac:dyDescent="0.3">
      <c r="A257" s="9">
        <v>3</v>
      </c>
      <c r="B257" s="10" t="s">
        <v>210</v>
      </c>
      <c r="C257" s="10">
        <v>7602</v>
      </c>
      <c r="D257" s="7">
        <f>[1]PopulationBy18YearPlus!C273</f>
        <v>25110</v>
      </c>
      <c r="E257" s="9">
        <v>716</v>
      </c>
      <c r="F257" s="8">
        <f>ROUND(E257/C257%,2)</f>
        <v>9.42</v>
      </c>
      <c r="G257" s="9">
        <v>878</v>
      </c>
      <c r="H257" s="8">
        <f>ROUND(G257/D257%,2)</f>
        <v>3.5</v>
      </c>
    </row>
    <row r="258" spans="1:8" customFormat="1" x14ac:dyDescent="0.3">
      <c r="A258" s="9">
        <v>4</v>
      </c>
      <c r="B258" s="10" t="s">
        <v>211</v>
      </c>
      <c r="C258" s="10">
        <v>7042</v>
      </c>
      <c r="D258" s="7">
        <f>[1]PopulationBy18YearPlus!C274</f>
        <v>21968</v>
      </c>
      <c r="E258" s="9">
        <v>816</v>
      </c>
      <c r="F258" s="8">
        <f>ROUND(E258/C258%,2)</f>
        <v>11.59</v>
      </c>
      <c r="G258" s="9">
        <v>962</v>
      </c>
      <c r="H258" s="8">
        <f>ROUND(G258/D258%,2)</f>
        <v>4.38</v>
      </c>
    </row>
    <row r="259" spans="1:8" customFormat="1" x14ac:dyDescent="0.3">
      <c r="A259" s="9">
        <v>5</v>
      </c>
      <c r="B259" s="10" t="s">
        <v>212</v>
      </c>
      <c r="C259" s="10">
        <v>10915</v>
      </c>
      <c r="D259" s="7">
        <f>[1]PopulationBy18YearPlus!C275</f>
        <v>32998</v>
      </c>
      <c r="E259" s="9">
        <v>1162</v>
      </c>
      <c r="F259" s="8">
        <f>ROUND(E259/C259%,2)</f>
        <v>10.65</v>
      </c>
      <c r="G259" s="9">
        <v>1505</v>
      </c>
      <c r="H259" s="8">
        <f>ROUND(G259/D259%,2)</f>
        <v>4.5599999999999996</v>
      </c>
    </row>
    <row r="260" spans="1:8" customFormat="1" x14ac:dyDescent="0.3">
      <c r="A260" s="9">
        <v>6</v>
      </c>
      <c r="B260" s="10" t="s">
        <v>213</v>
      </c>
      <c r="C260" s="10">
        <v>9133</v>
      </c>
      <c r="D260" s="7">
        <f>[1]PopulationBy18YearPlus!C276</f>
        <v>26343</v>
      </c>
      <c r="E260" s="9">
        <v>724</v>
      </c>
      <c r="F260" s="8">
        <f>ROUND(E260/C260%,2)</f>
        <v>7.93</v>
      </c>
      <c r="G260" s="9">
        <v>999</v>
      </c>
      <c r="H260" s="8">
        <f>ROUND(G260/D260%,2)</f>
        <v>3.79</v>
      </c>
    </row>
    <row r="261" spans="1:8" customFormat="1" x14ac:dyDescent="0.3">
      <c r="A261" s="9">
        <v>7</v>
      </c>
      <c r="B261" s="10" t="s">
        <v>214</v>
      </c>
      <c r="C261" s="10">
        <v>9437</v>
      </c>
      <c r="D261" s="7">
        <f>[1]PopulationBy18YearPlus!C277</f>
        <v>28648</v>
      </c>
      <c r="E261" s="9">
        <v>2248</v>
      </c>
      <c r="F261" s="8">
        <f>ROUND(E261/C261%,2)</f>
        <v>23.82</v>
      </c>
      <c r="G261" s="9">
        <v>2870</v>
      </c>
      <c r="H261" s="8">
        <f>ROUND(G261/D261%,2)</f>
        <v>10.02</v>
      </c>
    </row>
    <row r="262" spans="1:8" customFormat="1" x14ac:dyDescent="0.3">
      <c r="A262" s="9">
        <v>8</v>
      </c>
      <c r="B262" s="10" t="s">
        <v>215</v>
      </c>
      <c r="C262" s="10">
        <v>6606</v>
      </c>
      <c r="D262" s="7">
        <f>[1]PopulationBy18YearPlus!C278</f>
        <v>20829</v>
      </c>
      <c r="E262" s="9">
        <v>487</v>
      </c>
      <c r="F262" s="8">
        <f>ROUND(E262/C262%,2)</f>
        <v>7.37</v>
      </c>
      <c r="G262" s="9">
        <v>698</v>
      </c>
      <c r="H262" s="8">
        <f>ROUND(G262/D262%,2)</f>
        <v>3.35</v>
      </c>
    </row>
    <row r="263" spans="1:8" customFormat="1" x14ac:dyDescent="0.3">
      <c r="A263" s="9">
        <v>9</v>
      </c>
      <c r="B263" s="10" t="s">
        <v>216</v>
      </c>
      <c r="C263" s="10">
        <v>6815</v>
      </c>
      <c r="D263" s="7">
        <f>[1]PopulationBy18YearPlus!C279</f>
        <v>20819</v>
      </c>
      <c r="E263" s="9">
        <v>1330</v>
      </c>
      <c r="F263" s="8">
        <f>ROUND(E263/C263%,2)</f>
        <v>19.52</v>
      </c>
      <c r="G263" s="9">
        <v>1621</v>
      </c>
      <c r="H263" s="8">
        <f>ROUND(G263/D263%,2)</f>
        <v>7.79</v>
      </c>
    </row>
    <row r="264" spans="1:8" customFormat="1" x14ac:dyDescent="0.3">
      <c r="A264" s="9">
        <v>10</v>
      </c>
      <c r="B264" s="10" t="s">
        <v>217</v>
      </c>
      <c r="C264" s="10">
        <v>10050</v>
      </c>
      <c r="D264" s="7">
        <f>[1]PopulationBy18YearPlus!C280</f>
        <v>31182</v>
      </c>
      <c r="E264" s="9">
        <v>1191</v>
      </c>
      <c r="F264" s="8">
        <f>ROUND(E264/C264%,2)</f>
        <v>11.85</v>
      </c>
      <c r="G264" s="9">
        <v>1431</v>
      </c>
      <c r="H264" s="8">
        <f>ROUND(G264/D264%,2)</f>
        <v>4.59</v>
      </c>
    </row>
    <row r="265" spans="1:8" customFormat="1" x14ac:dyDescent="0.3">
      <c r="A265" s="9">
        <v>11</v>
      </c>
      <c r="B265" s="10" t="s">
        <v>218</v>
      </c>
      <c r="C265" s="10">
        <v>5938</v>
      </c>
      <c r="D265" s="7">
        <f>[1]PopulationBy18YearPlus!C281</f>
        <v>18484</v>
      </c>
      <c r="E265" s="9">
        <v>617</v>
      </c>
      <c r="F265" s="8">
        <f>ROUND(E265/C265%,2)</f>
        <v>10.39</v>
      </c>
      <c r="G265" s="9">
        <v>812</v>
      </c>
      <c r="H265" s="8">
        <f>ROUND(G265/D265%,2)</f>
        <v>4.3899999999999997</v>
      </c>
    </row>
    <row r="266" spans="1:8" customFormat="1" x14ac:dyDescent="0.3">
      <c r="A266" s="9">
        <v>12</v>
      </c>
      <c r="B266" s="10" t="s">
        <v>219</v>
      </c>
      <c r="C266" s="10">
        <v>5687</v>
      </c>
      <c r="D266" s="7">
        <f>[1]PopulationBy18YearPlus!C282</f>
        <v>17344</v>
      </c>
      <c r="E266" s="9">
        <v>1039</v>
      </c>
      <c r="F266" s="8">
        <f>ROUND(E266/C266%,2)</f>
        <v>18.27</v>
      </c>
      <c r="G266" s="9">
        <v>1583</v>
      </c>
      <c r="H266" s="8">
        <f>ROUND(G266/D266%,2)</f>
        <v>9.1300000000000008</v>
      </c>
    </row>
    <row r="267" spans="1:8" customFormat="1" x14ac:dyDescent="0.3">
      <c r="A267" s="9">
        <v>13</v>
      </c>
      <c r="B267" s="10" t="s">
        <v>220</v>
      </c>
      <c r="C267" s="10">
        <v>8302</v>
      </c>
      <c r="D267" s="7">
        <f>[1]PopulationBy18YearPlus!C283</f>
        <v>25068</v>
      </c>
      <c r="E267" s="9">
        <v>1184</v>
      </c>
      <c r="F267" s="8">
        <f>ROUND(E267/C267%,2)</f>
        <v>14.26</v>
      </c>
      <c r="G267" s="9">
        <v>1963</v>
      </c>
      <c r="H267" s="8">
        <f>ROUND(G267/D267%,2)</f>
        <v>7.83</v>
      </c>
    </row>
    <row r="268" spans="1:8" customFormat="1" x14ac:dyDescent="0.3">
      <c r="A268" s="9">
        <v>14</v>
      </c>
      <c r="B268" s="10" t="s">
        <v>221</v>
      </c>
      <c r="C268" s="10">
        <v>6709</v>
      </c>
      <c r="D268" s="7">
        <f>[1]PopulationBy18YearPlus!C284</f>
        <v>20508</v>
      </c>
      <c r="E268" s="9">
        <v>760</v>
      </c>
      <c r="F268" s="8">
        <f>ROUND(E268/C268%,2)</f>
        <v>11.33</v>
      </c>
      <c r="G268" s="9">
        <v>957</v>
      </c>
      <c r="H268" s="8">
        <f>ROUND(G268/D268%,2)</f>
        <v>4.67</v>
      </c>
    </row>
    <row r="269" spans="1:8" customFormat="1" x14ac:dyDescent="0.3">
      <c r="A269" s="9">
        <v>15</v>
      </c>
      <c r="B269" s="10" t="s">
        <v>222</v>
      </c>
      <c r="C269" s="10">
        <v>12380</v>
      </c>
      <c r="D269" s="7">
        <f>[1]PopulationBy18YearPlus!C285</f>
        <v>38464</v>
      </c>
      <c r="E269" s="9">
        <v>1616</v>
      </c>
      <c r="F269" s="8">
        <f>ROUND(E269/C269%,2)</f>
        <v>13.05</v>
      </c>
      <c r="G269" s="9">
        <v>2140</v>
      </c>
      <c r="H269" s="8">
        <f>ROUND(G269/D269%,2)</f>
        <v>5.56</v>
      </c>
    </row>
    <row r="270" spans="1:8" customFormat="1" x14ac:dyDescent="0.3">
      <c r="A270" s="9"/>
      <c r="B270" s="10"/>
      <c r="C270" s="10"/>
      <c r="D270" s="7"/>
      <c r="E270" s="9"/>
      <c r="F270" s="8"/>
      <c r="G270" s="9"/>
      <c r="H270" s="8"/>
    </row>
    <row r="271" spans="1:8" x14ac:dyDescent="0.3">
      <c r="A271" s="6">
        <v>0</v>
      </c>
      <c r="B271" s="7" t="s">
        <v>223</v>
      </c>
      <c r="C271" s="7">
        <v>164824</v>
      </c>
      <c r="D271" s="7">
        <f>SUM(D273:D292)</f>
        <v>522790</v>
      </c>
      <c r="E271" s="6">
        <v>17646</v>
      </c>
      <c r="F271" s="8">
        <f>ROUND(E271/C271%,2)</f>
        <v>10.71</v>
      </c>
      <c r="G271" s="6">
        <v>22305</v>
      </c>
      <c r="H271" s="8">
        <f>ROUND(G271/D271%,2)</f>
        <v>4.2699999999999996</v>
      </c>
    </row>
    <row r="272" spans="1:8" customFormat="1" x14ac:dyDescent="0.3">
      <c r="A272" s="9"/>
      <c r="B272" s="10"/>
      <c r="C272" s="10"/>
      <c r="D272" s="7"/>
      <c r="E272" s="9"/>
      <c r="F272" s="8"/>
      <c r="G272" s="9"/>
      <c r="H272" s="8"/>
    </row>
    <row r="273" spans="1:8" customFormat="1" x14ac:dyDescent="0.3">
      <c r="A273" s="9">
        <v>1</v>
      </c>
      <c r="B273" s="10" t="s">
        <v>224</v>
      </c>
      <c r="C273" s="10">
        <v>14873</v>
      </c>
      <c r="D273" s="7">
        <f>[1]PopulationBy18YearPlus!C290</f>
        <v>44902</v>
      </c>
      <c r="E273" s="9">
        <v>1046</v>
      </c>
      <c r="F273" s="8">
        <f>ROUND(E273/C273%,2)</f>
        <v>7.03</v>
      </c>
      <c r="G273" s="9">
        <v>1257</v>
      </c>
      <c r="H273" s="8">
        <f>ROUND(G273/D273%,2)</f>
        <v>2.8</v>
      </c>
    </row>
    <row r="274" spans="1:8" customFormat="1" x14ac:dyDescent="0.3">
      <c r="A274" s="9">
        <v>2</v>
      </c>
      <c r="B274" s="10" t="s">
        <v>225</v>
      </c>
      <c r="C274" s="10">
        <v>10740</v>
      </c>
      <c r="D274" s="7">
        <f>[1]PopulationBy18YearPlus!C291</f>
        <v>33206</v>
      </c>
      <c r="E274" s="9">
        <v>1855</v>
      </c>
      <c r="F274" s="8">
        <f>ROUND(E274/C274%,2)</f>
        <v>17.27</v>
      </c>
      <c r="G274" s="9">
        <v>2464</v>
      </c>
      <c r="H274" s="8">
        <f>ROUND(G274/D274%,2)</f>
        <v>7.42</v>
      </c>
    </row>
    <row r="275" spans="1:8" customFormat="1" x14ac:dyDescent="0.3">
      <c r="A275" s="9">
        <v>3</v>
      </c>
      <c r="B275" s="10" t="s">
        <v>226</v>
      </c>
      <c r="C275" s="10">
        <v>10768</v>
      </c>
      <c r="D275" s="7">
        <f>[1]PopulationBy18YearPlus!C292</f>
        <v>31234</v>
      </c>
      <c r="E275" s="9">
        <v>1242</v>
      </c>
      <c r="F275" s="8">
        <f>ROUND(E275/C275%,2)</f>
        <v>11.53</v>
      </c>
      <c r="G275" s="9">
        <v>1510</v>
      </c>
      <c r="H275" s="8">
        <f>ROUND(G275/D275%,2)</f>
        <v>4.83</v>
      </c>
    </row>
    <row r="276" spans="1:8" customFormat="1" x14ac:dyDescent="0.3">
      <c r="A276" s="9">
        <v>4</v>
      </c>
      <c r="B276" s="10" t="s">
        <v>227</v>
      </c>
      <c r="C276" s="10">
        <v>15343</v>
      </c>
      <c r="D276" s="7">
        <f>[1]PopulationBy18YearPlus!C293</f>
        <v>48798</v>
      </c>
      <c r="E276" s="9">
        <v>1394</v>
      </c>
      <c r="F276" s="8">
        <f>ROUND(E276/C276%,2)</f>
        <v>9.09</v>
      </c>
      <c r="G276" s="9">
        <v>2069</v>
      </c>
      <c r="H276" s="8">
        <f>ROUND(G276/D276%,2)</f>
        <v>4.24</v>
      </c>
    </row>
    <row r="277" spans="1:8" customFormat="1" x14ac:dyDescent="0.3">
      <c r="A277" s="9">
        <v>5</v>
      </c>
      <c r="B277" s="10" t="s">
        <v>228</v>
      </c>
      <c r="C277" s="10">
        <v>8350</v>
      </c>
      <c r="D277" s="7">
        <f>[1]PopulationBy18YearPlus!C294</f>
        <v>26573</v>
      </c>
      <c r="E277" s="9">
        <v>1907</v>
      </c>
      <c r="F277" s="8">
        <f>ROUND(E277/C277%,2)</f>
        <v>22.84</v>
      </c>
      <c r="G277" s="9">
        <v>2054</v>
      </c>
      <c r="H277" s="8">
        <f>ROUND(G277/D277%,2)</f>
        <v>7.73</v>
      </c>
    </row>
    <row r="278" spans="1:8" customFormat="1" x14ac:dyDescent="0.3">
      <c r="A278" s="9">
        <v>6</v>
      </c>
      <c r="B278" s="10" t="s">
        <v>229</v>
      </c>
      <c r="C278" s="10">
        <v>13521</v>
      </c>
      <c r="D278" s="7">
        <f>[1]PopulationBy18YearPlus!C295</f>
        <v>43083</v>
      </c>
      <c r="E278" s="9">
        <v>651</v>
      </c>
      <c r="F278" s="8">
        <f>ROUND(E278/C278%,2)</f>
        <v>4.8099999999999996</v>
      </c>
      <c r="G278" s="9">
        <v>954</v>
      </c>
      <c r="H278" s="8">
        <f>ROUND(G278/D278%,2)</f>
        <v>2.21</v>
      </c>
    </row>
    <row r="279" spans="1:8" customFormat="1" x14ac:dyDescent="0.3">
      <c r="A279" s="9">
        <v>7</v>
      </c>
      <c r="B279" s="10" t="s">
        <v>230</v>
      </c>
      <c r="C279" s="10">
        <v>7140</v>
      </c>
      <c r="D279" s="7">
        <f>[1]PopulationBy18YearPlus!C296</f>
        <v>22293</v>
      </c>
      <c r="E279" s="9">
        <v>379</v>
      </c>
      <c r="F279" s="8">
        <f>ROUND(E279/C279%,2)</f>
        <v>5.31</v>
      </c>
      <c r="G279" s="9">
        <v>525</v>
      </c>
      <c r="H279" s="8">
        <f>ROUND(G279/D279%,2)</f>
        <v>2.35</v>
      </c>
    </row>
    <row r="280" spans="1:8" customFormat="1" x14ac:dyDescent="0.3">
      <c r="A280" s="9">
        <v>8</v>
      </c>
      <c r="B280" s="10" t="s">
        <v>231</v>
      </c>
      <c r="C280" s="10">
        <v>4487</v>
      </c>
      <c r="D280" s="7">
        <f>[1]PopulationBy18YearPlus!C297</f>
        <v>13716</v>
      </c>
      <c r="E280" s="9">
        <v>350</v>
      </c>
      <c r="F280" s="8">
        <f>ROUND(E280/C280%,2)</f>
        <v>7.8</v>
      </c>
      <c r="G280" s="9">
        <v>549</v>
      </c>
      <c r="H280" s="8">
        <f>ROUND(G280/D280%,2)</f>
        <v>4</v>
      </c>
    </row>
    <row r="281" spans="1:8" customFormat="1" x14ac:dyDescent="0.3">
      <c r="A281" s="9">
        <v>9</v>
      </c>
      <c r="B281" s="10" t="s">
        <v>232</v>
      </c>
      <c r="C281" s="10">
        <v>5939</v>
      </c>
      <c r="D281" s="7">
        <f>[1]PopulationBy18YearPlus!C298</f>
        <v>18190</v>
      </c>
      <c r="E281" s="9">
        <v>902</v>
      </c>
      <c r="F281" s="8">
        <f>ROUND(E281/C281%,2)</f>
        <v>15.19</v>
      </c>
      <c r="G281" s="9">
        <v>1151</v>
      </c>
      <c r="H281" s="8">
        <f>ROUND(G281/D281%,2)</f>
        <v>6.33</v>
      </c>
    </row>
    <row r="282" spans="1:8" customFormat="1" x14ac:dyDescent="0.3">
      <c r="A282" s="9">
        <v>10</v>
      </c>
      <c r="B282" s="10" t="s">
        <v>233</v>
      </c>
      <c r="C282" s="10">
        <v>6713</v>
      </c>
      <c r="D282" s="7">
        <f>[1]PopulationBy18YearPlus!C299</f>
        <v>21773</v>
      </c>
      <c r="E282" s="9">
        <v>464</v>
      </c>
      <c r="F282" s="8">
        <f>ROUND(E282/C282%,2)</f>
        <v>6.91</v>
      </c>
      <c r="G282" s="9">
        <v>664</v>
      </c>
      <c r="H282" s="8">
        <f>ROUND(G282/D282%,2)</f>
        <v>3.05</v>
      </c>
    </row>
    <row r="283" spans="1:8" customFormat="1" x14ac:dyDescent="0.3">
      <c r="A283" s="9">
        <v>11</v>
      </c>
      <c r="B283" s="10" t="s">
        <v>234</v>
      </c>
      <c r="C283" s="10">
        <v>8130</v>
      </c>
      <c r="D283" s="7">
        <f>[1]PopulationBy18YearPlus!C300</f>
        <v>26318</v>
      </c>
      <c r="E283" s="9">
        <v>1167</v>
      </c>
      <c r="F283" s="8">
        <f>ROUND(E283/C283%,2)</f>
        <v>14.35</v>
      </c>
      <c r="G283" s="9">
        <v>1310</v>
      </c>
      <c r="H283" s="8">
        <f>ROUND(G283/D283%,2)</f>
        <v>4.9800000000000004</v>
      </c>
    </row>
    <row r="284" spans="1:8" customFormat="1" x14ac:dyDescent="0.3">
      <c r="A284" s="9">
        <v>12</v>
      </c>
      <c r="B284" s="10" t="s">
        <v>235</v>
      </c>
      <c r="C284" s="10">
        <v>5039</v>
      </c>
      <c r="D284" s="7">
        <f>[1]PopulationBy18YearPlus!C301</f>
        <v>17256</v>
      </c>
      <c r="E284" s="9">
        <v>449</v>
      </c>
      <c r="F284" s="8">
        <f>ROUND(E284/C284%,2)</f>
        <v>8.91</v>
      </c>
      <c r="G284" s="9">
        <v>593</v>
      </c>
      <c r="H284" s="8">
        <f>ROUND(G284/D284%,2)</f>
        <v>3.44</v>
      </c>
    </row>
    <row r="285" spans="1:8" customFormat="1" x14ac:dyDescent="0.3">
      <c r="A285" s="9">
        <v>13</v>
      </c>
      <c r="B285" s="10" t="s">
        <v>236</v>
      </c>
      <c r="C285" s="10">
        <v>4586</v>
      </c>
      <c r="D285" s="7">
        <f>[1]PopulationBy18YearPlus!C302</f>
        <v>15314</v>
      </c>
      <c r="E285" s="9">
        <v>1148</v>
      </c>
      <c r="F285" s="8">
        <f>ROUND(E285/C285%,2)</f>
        <v>25.03</v>
      </c>
      <c r="G285" s="9">
        <v>1235</v>
      </c>
      <c r="H285" s="8">
        <f>ROUND(G285/D285%,2)</f>
        <v>8.06</v>
      </c>
    </row>
    <row r="286" spans="1:8" customFormat="1" x14ac:dyDescent="0.3">
      <c r="A286" s="9">
        <v>14</v>
      </c>
      <c r="B286" s="10" t="s">
        <v>237</v>
      </c>
      <c r="C286" s="10">
        <v>5112</v>
      </c>
      <c r="D286" s="7">
        <f>[1]PopulationBy18YearPlus!C303</f>
        <v>16019</v>
      </c>
      <c r="E286" s="9">
        <v>395</v>
      </c>
      <c r="F286" s="8">
        <f>ROUND(E286/C286%,2)</f>
        <v>7.73</v>
      </c>
      <c r="G286" s="9">
        <v>513</v>
      </c>
      <c r="H286" s="8">
        <f>ROUND(G286/D286%,2)</f>
        <v>3.2</v>
      </c>
    </row>
    <row r="287" spans="1:8" customFormat="1" x14ac:dyDescent="0.3">
      <c r="A287" s="9">
        <v>15</v>
      </c>
      <c r="B287" s="10" t="s">
        <v>238</v>
      </c>
      <c r="C287" s="10">
        <v>5377</v>
      </c>
      <c r="D287" s="7">
        <f>[1]PopulationBy18YearPlus!C304</f>
        <v>17881</v>
      </c>
      <c r="E287" s="9">
        <v>412</v>
      </c>
      <c r="F287" s="8">
        <f>ROUND(E287/C287%,2)</f>
        <v>7.66</v>
      </c>
      <c r="G287" s="9">
        <v>498</v>
      </c>
      <c r="H287" s="8">
        <f>ROUND(G287/D287%,2)</f>
        <v>2.79</v>
      </c>
    </row>
    <row r="288" spans="1:8" customFormat="1" x14ac:dyDescent="0.3">
      <c r="A288" s="9">
        <v>16</v>
      </c>
      <c r="B288" s="10" t="s">
        <v>239</v>
      </c>
      <c r="C288" s="10">
        <v>8622</v>
      </c>
      <c r="D288" s="7">
        <f>[1]PopulationBy18YearPlus!C305</f>
        <v>27579</v>
      </c>
      <c r="E288" s="9">
        <v>1070</v>
      </c>
      <c r="F288" s="8">
        <f>ROUND(E288/C288%,2)</f>
        <v>12.41</v>
      </c>
      <c r="G288" s="9">
        <v>1164</v>
      </c>
      <c r="H288" s="8">
        <f>ROUND(G288/D288%,2)</f>
        <v>4.22</v>
      </c>
    </row>
    <row r="289" spans="1:8" customFormat="1" x14ac:dyDescent="0.3">
      <c r="A289" s="9">
        <v>17</v>
      </c>
      <c r="B289" s="10" t="s">
        <v>240</v>
      </c>
      <c r="C289" s="10">
        <v>9303</v>
      </c>
      <c r="D289" s="7">
        <f>[1]PopulationBy18YearPlus!C306</f>
        <v>32530</v>
      </c>
      <c r="E289" s="9">
        <v>608</v>
      </c>
      <c r="F289" s="8">
        <f>ROUND(E289/C289%,2)</f>
        <v>6.54</v>
      </c>
      <c r="G289" s="9">
        <v>718</v>
      </c>
      <c r="H289" s="8">
        <f>ROUND(G289/D289%,2)</f>
        <v>2.21</v>
      </c>
    </row>
    <row r="290" spans="1:8" customFormat="1" x14ac:dyDescent="0.3">
      <c r="A290" s="9">
        <v>18</v>
      </c>
      <c r="B290" s="10" t="s">
        <v>241</v>
      </c>
      <c r="C290" s="10">
        <v>5272</v>
      </c>
      <c r="D290" s="7">
        <f>[1]PopulationBy18YearPlus!C307</f>
        <v>16750</v>
      </c>
      <c r="E290" s="9">
        <v>243</v>
      </c>
      <c r="F290" s="8">
        <f>ROUND(E290/C290%,2)</f>
        <v>4.6100000000000003</v>
      </c>
      <c r="G290" s="9">
        <v>345</v>
      </c>
      <c r="H290" s="8">
        <f>ROUND(G290/D290%,2)</f>
        <v>2.06</v>
      </c>
    </row>
    <row r="291" spans="1:8" customFormat="1" x14ac:dyDescent="0.3">
      <c r="A291" s="9">
        <v>19</v>
      </c>
      <c r="B291" s="10" t="s">
        <v>242</v>
      </c>
      <c r="C291" s="10">
        <v>5476</v>
      </c>
      <c r="D291" s="7">
        <f>[1]PopulationBy18YearPlus!C308</f>
        <v>16487</v>
      </c>
      <c r="E291" s="9">
        <v>248</v>
      </c>
      <c r="F291" s="8">
        <f>ROUND(E291/C291%,2)</f>
        <v>4.53</v>
      </c>
      <c r="G291" s="9">
        <v>318</v>
      </c>
      <c r="H291" s="8">
        <f>ROUND(G291/D291%,2)</f>
        <v>1.93</v>
      </c>
    </row>
    <row r="292" spans="1:8" customFormat="1" x14ac:dyDescent="0.3">
      <c r="A292" s="9">
        <v>20</v>
      </c>
      <c r="B292" s="10" t="s">
        <v>243</v>
      </c>
      <c r="C292" s="10">
        <v>10033</v>
      </c>
      <c r="D292" s="7">
        <f>[1]PopulationBy18YearPlus!C309</f>
        <v>32888</v>
      </c>
      <c r="E292" s="9">
        <v>1716</v>
      </c>
      <c r="F292" s="8">
        <f>ROUND(E292/C292%,2)</f>
        <v>17.100000000000001</v>
      </c>
      <c r="G292" s="9">
        <v>2414</v>
      </c>
      <c r="H292" s="8">
        <f>ROUND(G292/D292%,2)</f>
        <v>7.34</v>
      </c>
    </row>
    <row r="293" spans="1:8" customFormat="1" x14ac:dyDescent="0.3">
      <c r="A293" s="9"/>
      <c r="B293" s="10"/>
      <c r="C293" s="10"/>
      <c r="D293" s="7"/>
      <c r="E293" s="9"/>
      <c r="F293" s="8"/>
      <c r="G293" s="9"/>
      <c r="H293" s="8"/>
    </row>
    <row r="294" spans="1:8" x14ac:dyDescent="0.3">
      <c r="A294" s="6">
        <v>0</v>
      </c>
      <c r="B294" s="7" t="s">
        <v>244</v>
      </c>
      <c r="C294" s="7">
        <v>137025</v>
      </c>
      <c r="D294" s="7">
        <f>SUM(D296:D313)</f>
        <v>463490</v>
      </c>
      <c r="E294" s="6">
        <v>14730</v>
      </c>
      <c r="F294" s="8">
        <f>ROUND(E294/C294%,2)</f>
        <v>10.75</v>
      </c>
      <c r="G294" s="6">
        <v>18790</v>
      </c>
      <c r="H294" s="8">
        <f>ROUND(G294/D294%,2)</f>
        <v>4.05</v>
      </c>
    </row>
    <row r="295" spans="1:8" customFormat="1" x14ac:dyDescent="0.3">
      <c r="A295" s="9"/>
      <c r="B295" s="10"/>
      <c r="C295" s="10"/>
      <c r="D295" s="7"/>
      <c r="E295" s="9"/>
      <c r="F295" s="8"/>
      <c r="G295" s="9"/>
      <c r="H295" s="8"/>
    </row>
    <row r="296" spans="1:8" customFormat="1" x14ac:dyDescent="0.3">
      <c r="A296" s="9">
        <v>1</v>
      </c>
      <c r="B296" s="10" t="s">
        <v>245</v>
      </c>
      <c r="C296" s="10">
        <v>16820</v>
      </c>
      <c r="D296" s="7">
        <f>[1]PopulationBy18YearPlus!C314</f>
        <v>53547</v>
      </c>
      <c r="E296" s="9">
        <v>2576</v>
      </c>
      <c r="F296" s="8">
        <f>ROUND(E296/C296%,2)</f>
        <v>15.32</v>
      </c>
      <c r="G296" s="9">
        <v>3276</v>
      </c>
      <c r="H296" s="8">
        <f>ROUND(G296/D296%,2)</f>
        <v>6.12</v>
      </c>
    </row>
    <row r="297" spans="1:8" customFormat="1" x14ac:dyDescent="0.3">
      <c r="A297" s="9">
        <v>2</v>
      </c>
      <c r="B297" s="10" t="s">
        <v>246</v>
      </c>
      <c r="C297" s="10">
        <v>9575</v>
      </c>
      <c r="D297" s="7">
        <f>[1]PopulationBy18YearPlus!C315</f>
        <v>31648</v>
      </c>
      <c r="E297" s="9">
        <v>1449</v>
      </c>
      <c r="F297" s="8">
        <f>ROUND(E297/C297%,2)</f>
        <v>15.13</v>
      </c>
      <c r="G297" s="9">
        <v>1649</v>
      </c>
      <c r="H297" s="8">
        <f>ROUND(G297/D297%,2)</f>
        <v>5.21</v>
      </c>
    </row>
    <row r="298" spans="1:8" customFormat="1" x14ac:dyDescent="0.3">
      <c r="A298" s="9">
        <v>3</v>
      </c>
      <c r="B298" s="10" t="s">
        <v>247</v>
      </c>
      <c r="C298" s="10">
        <v>7354</v>
      </c>
      <c r="D298" s="7">
        <f>[1]PopulationBy18YearPlus!C316</f>
        <v>24693</v>
      </c>
      <c r="E298" s="9">
        <v>492</v>
      </c>
      <c r="F298" s="8">
        <f>ROUND(E298/C298%,2)</f>
        <v>6.69</v>
      </c>
      <c r="G298" s="9">
        <v>634</v>
      </c>
      <c r="H298" s="8">
        <f>ROUND(G298/D298%,2)</f>
        <v>2.57</v>
      </c>
    </row>
    <row r="299" spans="1:8" customFormat="1" x14ac:dyDescent="0.3">
      <c r="A299" s="9">
        <v>4</v>
      </c>
      <c r="B299" s="10" t="s">
        <v>248</v>
      </c>
      <c r="C299" s="10">
        <v>7642</v>
      </c>
      <c r="D299" s="7">
        <f>[1]PopulationBy18YearPlus!C317</f>
        <v>25950</v>
      </c>
      <c r="E299" s="9">
        <v>1431</v>
      </c>
      <c r="F299" s="8">
        <f>ROUND(E299/C299%,2)</f>
        <v>18.73</v>
      </c>
      <c r="G299" s="9">
        <v>1783</v>
      </c>
      <c r="H299" s="8">
        <f>ROUND(G299/D299%,2)</f>
        <v>6.87</v>
      </c>
    </row>
    <row r="300" spans="1:8" customFormat="1" x14ac:dyDescent="0.3">
      <c r="A300" s="9">
        <v>5</v>
      </c>
      <c r="B300" s="10" t="s">
        <v>249</v>
      </c>
      <c r="C300" s="10">
        <v>8142</v>
      </c>
      <c r="D300" s="7">
        <f>[1]PopulationBy18YearPlus!C318</f>
        <v>28079</v>
      </c>
      <c r="E300" s="9">
        <v>354</v>
      </c>
      <c r="F300" s="8">
        <f>ROUND(E300/C300%,2)</f>
        <v>4.3499999999999996</v>
      </c>
      <c r="G300" s="9">
        <v>478</v>
      </c>
      <c r="H300" s="8">
        <f>ROUND(G300/D300%,2)</f>
        <v>1.7</v>
      </c>
    </row>
    <row r="301" spans="1:8" customFormat="1" x14ac:dyDescent="0.3">
      <c r="A301" s="9">
        <v>6</v>
      </c>
      <c r="B301" s="10" t="s">
        <v>250</v>
      </c>
      <c r="C301" s="10">
        <v>7787</v>
      </c>
      <c r="D301" s="7">
        <f>[1]PopulationBy18YearPlus!C319</f>
        <v>27719</v>
      </c>
      <c r="E301" s="9">
        <v>397</v>
      </c>
      <c r="F301" s="8">
        <f>ROUND(E301/C301%,2)</f>
        <v>5.0999999999999996</v>
      </c>
      <c r="G301" s="9">
        <v>512</v>
      </c>
      <c r="H301" s="8">
        <f>ROUND(G301/D301%,2)</f>
        <v>1.85</v>
      </c>
    </row>
    <row r="302" spans="1:8" customFormat="1" x14ac:dyDescent="0.3">
      <c r="A302" s="9">
        <v>7</v>
      </c>
      <c r="B302" s="10" t="s">
        <v>251</v>
      </c>
      <c r="C302" s="10">
        <v>7020</v>
      </c>
      <c r="D302" s="7">
        <f>[1]PopulationBy18YearPlus!C320</f>
        <v>23663</v>
      </c>
      <c r="E302" s="9">
        <v>556</v>
      </c>
      <c r="F302" s="8">
        <f>ROUND(E302/C302%,2)</f>
        <v>7.92</v>
      </c>
      <c r="G302" s="9">
        <v>703</v>
      </c>
      <c r="H302" s="8">
        <f>ROUND(G302/D302%,2)</f>
        <v>2.97</v>
      </c>
    </row>
    <row r="303" spans="1:8" customFormat="1" x14ac:dyDescent="0.3">
      <c r="A303" s="9">
        <v>8</v>
      </c>
      <c r="B303" s="10" t="s">
        <v>252</v>
      </c>
      <c r="C303" s="10">
        <v>9862</v>
      </c>
      <c r="D303" s="7">
        <f>[1]PopulationBy18YearPlus!C321</f>
        <v>34937</v>
      </c>
      <c r="E303" s="9">
        <v>915</v>
      </c>
      <c r="F303" s="8">
        <f>ROUND(E303/C303%,2)</f>
        <v>9.2799999999999994</v>
      </c>
      <c r="G303" s="9">
        <v>1318</v>
      </c>
      <c r="H303" s="8">
        <f>ROUND(G303/D303%,2)</f>
        <v>3.77</v>
      </c>
    </row>
    <row r="304" spans="1:8" customFormat="1" x14ac:dyDescent="0.3">
      <c r="A304" s="9">
        <v>9</v>
      </c>
      <c r="B304" s="10" t="s">
        <v>253</v>
      </c>
      <c r="C304" s="10">
        <v>6222</v>
      </c>
      <c r="D304" s="7">
        <f>[1]PopulationBy18YearPlus!C322</f>
        <v>21295</v>
      </c>
      <c r="E304" s="9">
        <v>730</v>
      </c>
      <c r="F304" s="8">
        <f>ROUND(E304/C304%,2)</f>
        <v>11.73</v>
      </c>
      <c r="G304" s="9">
        <v>918</v>
      </c>
      <c r="H304" s="8">
        <f>ROUND(G304/D304%,2)</f>
        <v>4.3099999999999996</v>
      </c>
    </row>
    <row r="305" spans="1:8" customFormat="1" x14ac:dyDescent="0.3">
      <c r="A305" s="9">
        <v>10</v>
      </c>
      <c r="B305" s="10" t="s">
        <v>254</v>
      </c>
      <c r="C305" s="10">
        <v>5268</v>
      </c>
      <c r="D305" s="7">
        <f>[1]PopulationBy18YearPlus!C323</f>
        <v>18188</v>
      </c>
      <c r="E305" s="9">
        <v>989</v>
      </c>
      <c r="F305" s="8">
        <f>ROUND(E305/C305%,2)</f>
        <v>18.77</v>
      </c>
      <c r="G305" s="9">
        <v>1086</v>
      </c>
      <c r="H305" s="8">
        <f>ROUND(G305/D305%,2)</f>
        <v>5.97</v>
      </c>
    </row>
    <row r="306" spans="1:8" customFormat="1" x14ac:dyDescent="0.3">
      <c r="A306" s="9">
        <v>11</v>
      </c>
      <c r="B306" s="10" t="s">
        <v>255</v>
      </c>
      <c r="C306" s="10">
        <v>6078</v>
      </c>
      <c r="D306" s="7">
        <f>[1]PopulationBy18YearPlus!C324</f>
        <v>22054</v>
      </c>
      <c r="E306" s="9">
        <v>311</v>
      </c>
      <c r="F306" s="8">
        <f>ROUND(E306/C306%,2)</f>
        <v>5.12</v>
      </c>
      <c r="G306" s="9">
        <v>438</v>
      </c>
      <c r="H306" s="8">
        <f>ROUND(G306/D306%,2)</f>
        <v>1.99</v>
      </c>
    </row>
    <row r="307" spans="1:8" customFormat="1" x14ac:dyDescent="0.3">
      <c r="A307" s="9">
        <v>12</v>
      </c>
      <c r="B307" s="10" t="s">
        <v>256</v>
      </c>
      <c r="C307" s="10">
        <v>7024</v>
      </c>
      <c r="D307" s="7">
        <f>[1]PopulationBy18YearPlus!C325</f>
        <v>24258</v>
      </c>
      <c r="E307" s="9">
        <v>760</v>
      </c>
      <c r="F307" s="8">
        <f>ROUND(E307/C307%,2)</f>
        <v>10.82</v>
      </c>
      <c r="G307" s="9">
        <v>848</v>
      </c>
      <c r="H307" s="8">
        <f>ROUND(G307/D307%,2)</f>
        <v>3.5</v>
      </c>
    </row>
    <row r="308" spans="1:8" customFormat="1" x14ac:dyDescent="0.3">
      <c r="A308" s="9">
        <v>13</v>
      </c>
      <c r="B308" s="10" t="s">
        <v>257</v>
      </c>
      <c r="C308" s="10">
        <v>8078</v>
      </c>
      <c r="D308" s="7">
        <f>[1]PopulationBy18YearPlus!C326</f>
        <v>27086</v>
      </c>
      <c r="E308" s="9">
        <v>592</v>
      </c>
      <c r="F308" s="8">
        <f>ROUND(E308/C308%,2)</f>
        <v>7.33</v>
      </c>
      <c r="G308" s="9">
        <v>876</v>
      </c>
      <c r="H308" s="8">
        <f>ROUND(G308/D308%,2)</f>
        <v>3.23</v>
      </c>
    </row>
    <row r="309" spans="1:8" customFormat="1" x14ac:dyDescent="0.3">
      <c r="A309" s="9">
        <v>14</v>
      </c>
      <c r="B309" s="10" t="s">
        <v>258</v>
      </c>
      <c r="C309" s="10">
        <v>4711</v>
      </c>
      <c r="D309" s="7">
        <f>[1]PopulationBy18YearPlus!C327</f>
        <v>15209</v>
      </c>
      <c r="E309" s="9">
        <v>217</v>
      </c>
      <c r="F309" s="8">
        <f>ROUND(E309/C309%,2)</f>
        <v>4.6100000000000003</v>
      </c>
      <c r="G309" s="9">
        <v>266</v>
      </c>
      <c r="H309" s="8">
        <f>ROUND(G309/D309%,2)</f>
        <v>1.75</v>
      </c>
    </row>
    <row r="310" spans="1:8" customFormat="1" x14ac:dyDescent="0.3">
      <c r="A310" s="9">
        <v>15</v>
      </c>
      <c r="B310" s="10" t="s">
        <v>259</v>
      </c>
      <c r="C310" s="10">
        <v>4124</v>
      </c>
      <c r="D310" s="7">
        <f>[1]PopulationBy18YearPlus!C328</f>
        <v>13400</v>
      </c>
      <c r="E310" s="9">
        <v>298</v>
      </c>
      <c r="F310" s="8">
        <f>ROUND(E310/C310%,2)</f>
        <v>7.23</v>
      </c>
      <c r="G310" s="9">
        <v>410</v>
      </c>
      <c r="H310" s="8">
        <f>ROUND(G310/D310%,2)</f>
        <v>3.06</v>
      </c>
    </row>
    <row r="311" spans="1:8" customFormat="1" x14ac:dyDescent="0.3">
      <c r="A311" s="9">
        <v>16</v>
      </c>
      <c r="B311" s="10" t="s">
        <v>260</v>
      </c>
      <c r="C311" s="10">
        <v>6146</v>
      </c>
      <c r="D311" s="7">
        <f>[1]PopulationBy18YearPlus!C329</f>
        <v>20075</v>
      </c>
      <c r="E311" s="9">
        <v>915</v>
      </c>
      <c r="F311" s="8">
        <f>ROUND(E311/C311%,2)</f>
        <v>14.89</v>
      </c>
      <c r="G311" s="9">
        <v>1140</v>
      </c>
      <c r="H311" s="8">
        <f>ROUND(G311/D311%,2)</f>
        <v>5.68</v>
      </c>
    </row>
    <row r="312" spans="1:8" customFormat="1" x14ac:dyDescent="0.3">
      <c r="A312" s="9">
        <v>17</v>
      </c>
      <c r="B312" s="10" t="s">
        <v>261</v>
      </c>
      <c r="C312" s="10">
        <v>7235</v>
      </c>
      <c r="D312" s="7">
        <f>[1]PopulationBy18YearPlus!C330</f>
        <v>23560</v>
      </c>
      <c r="E312" s="9">
        <v>1167</v>
      </c>
      <c r="F312" s="8">
        <f>ROUND(E312/C312%,2)</f>
        <v>16.13</v>
      </c>
      <c r="G312" s="9">
        <v>1620</v>
      </c>
      <c r="H312" s="8">
        <f>ROUND(G312/D312%,2)</f>
        <v>6.88</v>
      </c>
    </row>
    <row r="313" spans="1:8" customFormat="1" x14ac:dyDescent="0.3">
      <c r="A313" s="9">
        <v>18</v>
      </c>
      <c r="B313" s="10" t="s">
        <v>262</v>
      </c>
      <c r="C313" s="10">
        <v>7937</v>
      </c>
      <c r="D313" s="7">
        <f>[1]PopulationBy18YearPlus!C331</f>
        <v>28129</v>
      </c>
      <c r="E313" s="9">
        <v>581</v>
      </c>
      <c r="F313" s="8">
        <f>ROUND(E313/C313%,2)</f>
        <v>7.32</v>
      </c>
      <c r="G313" s="9">
        <v>835</v>
      </c>
      <c r="H313" s="8">
        <f>ROUND(G313/D313%,2)</f>
        <v>2.97</v>
      </c>
    </row>
    <row r="314" spans="1:8" customFormat="1" x14ac:dyDescent="0.3">
      <c r="A314" s="9"/>
      <c r="B314" s="10"/>
      <c r="C314" s="10"/>
      <c r="D314" s="7"/>
      <c r="E314" s="9"/>
      <c r="F314" s="8"/>
      <c r="G314" s="9"/>
      <c r="H314" s="8"/>
    </row>
    <row r="315" spans="1:8" x14ac:dyDescent="0.3">
      <c r="A315" s="6">
        <v>0</v>
      </c>
      <c r="B315" s="7" t="s">
        <v>263</v>
      </c>
      <c r="C315" s="7">
        <v>131179</v>
      </c>
      <c r="D315" s="7">
        <f>SUM(D317:D332)</f>
        <v>463432</v>
      </c>
      <c r="E315" s="6">
        <v>14621</v>
      </c>
      <c r="F315" s="8">
        <f>ROUND(E315/C315%,2)</f>
        <v>11.15</v>
      </c>
      <c r="G315" s="6">
        <v>18655</v>
      </c>
      <c r="H315" s="8">
        <f>ROUND(G315/D315%,2)</f>
        <v>4.03</v>
      </c>
    </row>
    <row r="316" spans="1:8" customFormat="1" x14ac:dyDescent="0.3">
      <c r="A316" s="9"/>
      <c r="B316" s="10"/>
      <c r="C316" s="10"/>
      <c r="D316" s="7"/>
      <c r="E316" s="9"/>
      <c r="F316" s="8"/>
      <c r="G316" s="9"/>
      <c r="H316" s="8"/>
    </row>
    <row r="317" spans="1:8" customFormat="1" x14ac:dyDescent="0.3">
      <c r="A317" s="9">
        <v>1</v>
      </c>
      <c r="B317" s="10" t="s">
        <v>264</v>
      </c>
      <c r="C317" s="10">
        <v>8424</v>
      </c>
      <c r="D317" s="7">
        <f>[1]PopulationBy18YearPlus!C336</f>
        <v>26043</v>
      </c>
      <c r="E317" s="9">
        <v>994</v>
      </c>
      <c r="F317" s="8">
        <f>ROUND(E317/C317%,2)</f>
        <v>11.8</v>
      </c>
      <c r="G317" s="9">
        <v>1356</v>
      </c>
      <c r="H317" s="8">
        <f>ROUND(G317/D317%,2)</f>
        <v>5.21</v>
      </c>
    </row>
    <row r="318" spans="1:8" customFormat="1" x14ac:dyDescent="0.3">
      <c r="A318" s="9">
        <v>2</v>
      </c>
      <c r="B318" s="10" t="s">
        <v>265</v>
      </c>
      <c r="C318" s="10">
        <v>10561</v>
      </c>
      <c r="D318" s="7">
        <f>[1]PopulationBy18YearPlus!C337</f>
        <v>34814</v>
      </c>
      <c r="E318" s="9">
        <v>1295</v>
      </c>
      <c r="F318" s="8">
        <f>ROUND(E318/C318%,2)</f>
        <v>12.26</v>
      </c>
      <c r="G318" s="9">
        <v>1571</v>
      </c>
      <c r="H318" s="8">
        <f>ROUND(G318/D318%,2)</f>
        <v>4.51</v>
      </c>
    </row>
    <row r="319" spans="1:8" customFormat="1" x14ac:dyDescent="0.3">
      <c r="A319" s="9">
        <v>3</v>
      </c>
      <c r="B319" s="10" t="s">
        <v>266</v>
      </c>
      <c r="C319" s="10">
        <v>25650</v>
      </c>
      <c r="D319" s="7">
        <f>[1]PopulationBy18YearPlus!C338</f>
        <v>82134</v>
      </c>
      <c r="E319" s="9">
        <v>2391</v>
      </c>
      <c r="F319" s="8">
        <f>ROUND(E319/C319%,2)</f>
        <v>9.32</v>
      </c>
      <c r="G319" s="9">
        <v>2927</v>
      </c>
      <c r="H319" s="8">
        <f>ROUND(G319/D319%,2)</f>
        <v>3.56</v>
      </c>
    </row>
    <row r="320" spans="1:8" customFormat="1" x14ac:dyDescent="0.3">
      <c r="A320" s="9">
        <v>4</v>
      </c>
      <c r="B320" s="10" t="s">
        <v>267</v>
      </c>
      <c r="C320" s="10">
        <v>3972</v>
      </c>
      <c r="D320" s="7">
        <f>[1]PopulationBy18YearPlus!C339</f>
        <v>15065</v>
      </c>
      <c r="E320" s="9">
        <v>404</v>
      </c>
      <c r="F320" s="8">
        <f>ROUND(E320/C320%,2)</f>
        <v>10.17</v>
      </c>
      <c r="G320" s="9">
        <v>506</v>
      </c>
      <c r="H320" s="8">
        <f>ROUND(G320/D320%,2)</f>
        <v>3.36</v>
      </c>
    </row>
    <row r="321" spans="1:8" customFormat="1" x14ac:dyDescent="0.3">
      <c r="A321" s="9">
        <v>5</v>
      </c>
      <c r="B321" s="10" t="s">
        <v>268</v>
      </c>
      <c r="C321" s="10">
        <v>3968</v>
      </c>
      <c r="D321" s="7">
        <f>[1]PopulationBy18YearPlus!C340</f>
        <v>15217</v>
      </c>
      <c r="E321" s="9">
        <v>1035</v>
      </c>
      <c r="F321" s="8">
        <f>ROUND(E321/C321%,2)</f>
        <v>26.08</v>
      </c>
      <c r="G321" s="9">
        <v>1154</v>
      </c>
      <c r="H321" s="8">
        <f>ROUND(G321/D321%,2)</f>
        <v>7.58</v>
      </c>
    </row>
    <row r="322" spans="1:8" customFormat="1" x14ac:dyDescent="0.3">
      <c r="A322" s="9">
        <v>6</v>
      </c>
      <c r="B322" s="10" t="s">
        <v>269</v>
      </c>
      <c r="C322" s="10">
        <v>3886</v>
      </c>
      <c r="D322" s="7">
        <f>[1]PopulationBy18YearPlus!C341</f>
        <v>14511</v>
      </c>
      <c r="E322" s="9">
        <v>216</v>
      </c>
      <c r="F322" s="8">
        <f>ROUND(E322/C322%,2)</f>
        <v>5.56</v>
      </c>
      <c r="G322" s="9">
        <v>262</v>
      </c>
      <c r="H322" s="8">
        <f>ROUND(G322/D322%,2)</f>
        <v>1.81</v>
      </c>
    </row>
    <row r="323" spans="1:8" customFormat="1" x14ac:dyDescent="0.3">
      <c r="A323" s="9">
        <v>7</v>
      </c>
      <c r="B323" s="10" t="s">
        <v>270</v>
      </c>
      <c r="C323" s="10">
        <v>4202</v>
      </c>
      <c r="D323" s="7">
        <f>[1]PopulationBy18YearPlus!C342</f>
        <v>16227</v>
      </c>
      <c r="E323" s="9">
        <v>487</v>
      </c>
      <c r="F323" s="8">
        <f>ROUND(E323/C323%,2)</f>
        <v>11.59</v>
      </c>
      <c r="G323" s="9">
        <v>558</v>
      </c>
      <c r="H323" s="8">
        <f>ROUND(G323/D323%,2)</f>
        <v>3.44</v>
      </c>
    </row>
    <row r="324" spans="1:8" customFormat="1" x14ac:dyDescent="0.3">
      <c r="A324" s="9">
        <v>8</v>
      </c>
      <c r="B324" s="10" t="s">
        <v>271</v>
      </c>
      <c r="C324" s="10">
        <v>22125</v>
      </c>
      <c r="D324" s="7">
        <f>[1]PopulationBy18YearPlus!C343</f>
        <v>81162</v>
      </c>
      <c r="E324" s="9">
        <v>2741</v>
      </c>
      <c r="F324" s="8">
        <f>ROUND(E324/C324%,2)</f>
        <v>12.39</v>
      </c>
      <c r="G324" s="9">
        <v>3795</v>
      </c>
      <c r="H324" s="8">
        <f>ROUND(G324/D324%,2)</f>
        <v>4.68</v>
      </c>
    </row>
    <row r="325" spans="1:8" customFormat="1" x14ac:dyDescent="0.3">
      <c r="A325" s="9">
        <v>9</v>
      </c>
      <c r="B325" s="10" t="s">
        <v>272</v>
      </c>
      <c r="C325" s="10">
        <v>5051</v>
      </c>
      <c r="D325" s="7">
        <f>[1]PopulationBy18YearPlus!C344</f>
        <v>18260</v>
      </c>
      <c r="E325" s="9">
        <v>1152</v>
      </c>
      <c r="F325" s="8">
        <f>ROUND(E325/C325%,2)</f>
        <v>22.81</v>
      </c>
      <c r="G325" s="9">
        <v>1411</v>
      </c>
      <c r="H325" s="8">
        <f>ROUND(G325/D325%,2)</f>
        <v>7.73</v>
      </c>
    </row>
    <row r="326" spans="1:8" customFormat="1" x14ac:dyDescent="0.3">
      <c r="A326" s="9">
        <v>10</v>
      </c>
      <c r="B326" s="10" t="s">
        <v>273</v>
      </c>
      <c r="C326" s="10">
        <v>4940</v>
      </c>
      <c r="D326" s="7">
        <f>[1]PopulationBy18YearPlus!C345</f>
        <v>18295</v>
      </c>
      <c r="E326" s="9">
        <v>374</v>
      </c>
      <c r="F326" s="8">
        <f>ROUND(E326/C326%,2)</f>
        <v>7.57</v>
      </c>
      <c r="G326" s="9">
        <v>457</v>
      </c>
      <c r="H326" s="8">
        <f>ROUND(G326/D326%,2)</f>
        <v>2.5</v>
      </c>
    </row>
    <row r="327" spans="1:8" customFormat="1" x14ac:dyDescent="0.3">
      <c r="A327" s="9">
        <v>11</v>
      </c>
      <c r="B327" s="10" t="s">
        <v>274</v>
      </c>
      <c r="C327" s="10">
        <v>4888</v>
      </c>
      <c r="D327" s="7">
        <f>[1]PopulationBy18YearPlus!C346</f>
        <v>17704</v>
      </c>
      <c r="E327" s="9">
        <v>354</v>
      </c>
      <c r="F327" s="8">
        <f>ROUND(E327/C327%,2)</f>
        <v>7.24</v>
      </c>
      <c r="G327" s="9">
        <v>450</v>
      </c>
      <c r="H327" s="8">
        <f>ROUND(G327/D327%,2)</f>
        <v>2.54</v>
      </c>
    </row>
    <row r="328" spans="1:8" customFormat="1" x14ac:dyDescent="0.3">
      <c r="A328" s="9">
        <v>12</v>
      </c>
      <c r="B328" s="10" t="s">
        <v>275</v>
      </c>
      <c r="C328" s="10">
        <v>8531</v>
      </c>
      <c r="D328" s="7">
        <f>[1]PopulationBy18YearPlus!C347</f>
        <v>31743</v>
      </c>
      <c r="E328" s="9">
        <v>728</v>
      </c>
      <c r="F328" s="8">
        <f>ROUND(E328/C328%,2)</f>
        <v>8.5299999999999994</v>
      </c>
      <c r="G328" s="9">
        <v>1012</v>
      </c>
      <c r="H328" s="8">
        <f>ROUND(G328/D328%,2)</f>
        <v>3.19</v>
      </c>
    </row>
    <row r="329" spans="1:8" customFormat="1" x14ac:dyDescent="0.3">
      <c r="A329" s="9">
        <v>13</v>
      </c>
      <c r="B329" s="10" t="s">
        <v>276</v>
      </c>
      <c r="C329" s="10">
        <v>6167</v>
      </c>
      <c r="D329" s="7">
        <f>[1]PopulationBy18YearPlus!C348</f>
        <v>22714</v>
      </c>
      <c r="E329" s="9">
        <v>1137</v>
      </c>
      <c r="F329" s="8">
        <f>ROUND(E329/C329%,2)</f>
        <v>18.440000000000001</v>
      </c>
      <c r="G329" s="9">
        <v>1545</v>
      </c>
      <c r="H329" s="8">
        <f>ROUND(G329/D329%,2)</f>
        <v>6.8</v>
      </c>
    </row>
    <row r="330" spans="1:8" customFormat="1" x14ac:dyDescent="0.3">
      <c r="A330" s="9">
        <v>14</v>
      </c>
      <c r="B330" s="10" t="s">
        <v>277</v>
      </c>
      <c r="C330" s="10">
        <v>9761</v>
      </c>
      <c r="D330" s="7">
        <f>[1]PopulationBy18YearPlus!C349</f>
        <v>35304</v>
      </c>
      <c r="E330" s="9">
        <v>891</v>
      </c>
      <c r="F330" s="8">
        <f>ROUND(E330/C330%,2)</f>
        <v>9.1300000000000008</v>
      </c>
      <c r="G330" s="9">
        <v>1113</v>
      </c>
      <c r="H330" s="8">
        <f>ROUND(G330/D330%,2)</f>
        <v>3.15</v>
      </c>
    </row>
    <row r="331" spans="1:8" customFormat="1" x14ac:dyDescent="0.3">
      <c r="A331" s="9">
        <v>15</v>
      </c>
      <c r="B331" s="10" t="s">
        <v>278</v>
      </c>
      <c r="C331" s="10">
        <v>3980</v>
      </c>
      <c r="D331" s="7">
        <f>[1]PopulationBy18YearPlus!C350</f>
        <v>14606</v>
      </c>
      <c r="E331" s="9">
        <v>200</v>
      </c>
      <c r="F331" s="8">
        <f>ROUND(E331/C331%,2)</f>
        <v>5.03</v>
      </c>
      <c r="G331" s="9">
        <v>264</v>
      </c>
      <c r="H331" s="8">
        <f>ROUND(G331/D331%,2)</f>
        <v>1.81</v>
      </c>
    </row>
    <row r="332" spans="1:8" customFormat="1" x14ac:dyDescent="0.3">
      <c r="A332" s="9">
        <v>16</v>
      </c>
      <c r="B332" s="10" t="s">
        <v>279</v>
      </c>
      <c r="C332" s="10">
        <v>5073</v>
      </c>
      <c r="D332" s="7">
        <f>[1]PopulationBy18YearPlus!C351</f>
        <v>19633</v>
      </c>
      <c r="E332" s="9">
        <v>222</v>
      </c>
      <c r="F332" s="8">
        <f>ROUND(E332/C332%,2)</f>
        <v>4.38</v>
      </c>
      <c r="G332" s="9">
        <v>274</v>
      </c>
      <c r="H332" s="8">
        <f>ROUND(G332/D332%,2)</f>
        <v>1.4</v>
      </c>
    </row>
    <row r="333" spans="1:8" customFormat="1" x14ac:dyDescent="0.3">
      <c r="A333" s="9"/>
      <c r="B333" s="10"/>
      <c r="C333" s="10"/>
      <c r="D333" s="7"/>
      <c r="E333" s="9"/>
      <c r="F333" s="8"/>
      <c r="G333" s="9"/>
      <c r="H333" s="8"/>
    </row>
    <row r="334" spans="1:8" x14ac:dyDescent="0.3">
      <c r="A334" s="6">
        <v>0</v>
      </c>
      <c r="B334" s="7" t="s">
        <v>280</v>
      </c>
      <c r="C334" s="7">
        <v>113013</v>
      </c>
      <c r="D334" s="7">
        <f>SUM(D336:D349)</f>
        <v>399845</v>
      </c>
      <c r="E334" s="6">
        <v>12913</v>
      </c>
      <c r="F334" s="8">
        <f>ROUND(E334/C334%,2)</f>
        <v>11.43</v>
      </c>
      <c r="G334" s="6">
        <v>17437</v>
      </c>
      <c r="H334" s="8">
        <f>ROUND(G334/D334%,2)</f>
        <v>4.3600000000000003</v>
      </c>
    </row>
    <row r="335" spans="1:8" customFormat="1" x14ac:dyDescent="0.3">
      <c r="A335" s="9"/>
      <c r="B335" s="10"/>
      <c r="C335" s="10"/>
      <c r="D335" s="7"/>
      <c r="E335" s="9"/>
      <c r="F335" s="8"/>
      <c r="G335" s="9"/>
      <c r="H335" s="8"/>
    </row>
    <row r="336" spans="1:8" customFormat="1" x14ac:dyDescent="0.3">
      <c r="A336" s="9">
        <v>1</v>
      </c>
      <c r="B336" s="10" t="s">
        <v>281</v>
      </c>
      <c r="C336" s="10">
        <v>4452</v>
      </c>
      <c r="D336" s="7">
        <f>[1]PopulationBy18YearPlus!C356</f>
        <v>12141</v>
      </c>
      <c r="E336" s="9">
        <v>283</v>
      </c>
      <c r="F336" s="8">
        <f>ROUND(E336/C336%,2)</f>
        <v>6.36</v>
      </c>
      <c r="G336" s="9">
        <v>352</v>
      </c>
      <c r="H336" s="8">
        <f>ROUND(G336/D336%,2)</f>
        <v>2.9</v>
      </c>
    </row>
    <row r="337" spans="1:8" customFormat="1" x14ac:dyDescent="0.3">
      <c r="A337" s="9">
        <v>2</v>
      </c>
      <c r="B337" s="10" t="s">
        <v>282</v>
      </c>
      <c r="C337" s="10">
        <v>4871</v>
      </c>
      <c r="D337" s="7">
        <f>[1]PopulationBy18YearPlus!C357</f>
        <v>14812</v>
      </c>
      <c r="E337" s="9">
        <v>470</v>
      </c>
      <c r="F337" s="8">
        <f>ROUND(E337/C337%,2)</f>
        <v>9.65</v>
      </c>
      <c r="G337" s="9">
        <v>585</v>
      </c>
      <c r="H337" s="8">
        <f>ROUND(G337/D337%,2)</f>
        <v>3.95</v>
      </c>
    </row>
    <row r="338" spans="1:8" customFormat="1" x14ac:dyDescent="0.3">
      <c r="A338" s="9">
        <v>3</v>
      </c>
      <c r="B338" s="10" t="s">
        <v>283</v>
      </c>
      <c r="C338" s="10">
        <v>5582</v>
      </c>
      <c r="D338" s="7">
        <f>[1]PopulationBy18YearPlus!C358</f>
        <v>19298</v>
      </c>
      <c r="E338" s="9">
        <v>317</v>
      </c>
      <c r="F338" s="8">
        <f>ROUND(E338/C338%,2)</f>
        <v>5.68</v>
      </c>
      <c r="G338" s="9">
        <v>498</v>
      </c>
      <c r="H338" s="8">
        <f>ROUND(G338/D338%,2)</f>
        <v>2.58</v>
      </c>
    </row>
    <row r="339" spans="1:8" customFormat="1" x14ac:dyDescent="0.3">
      <c r="A339" s="9">
        <v>4</v>
      </c>
      <c r="B339" s="10" t="s">
        <v>284</v>
      </c>
      <c r="C339" s="10">
        <v>4753</v>
      </c>
      <c r="D339" s="7">
        <f>[1]PopulationBy18YearPlus!C359</f>
        <v>15949</v>
      </c>
      <c r="E339" s="9">
        <v>247</v>
      </c>
      <c r="F339" s="8">
        <f>ROUND(E339/C339%,2)</f>
        <v>5.2</v>
      </c>
      <c r="G339" s="9">
        <v>280</v>
      </c>
      <c r="H339" s="8">
        <f>ROUND(G339/D339%,2)</f>
        <v>1.76</v>
      </c>
    </row>
    <row r="340" spans="1:8" customFormat="1" x14ac:dyDescent="0.3">
      <c r="A340" s="9">
        <v>5</v>
      </c>
      <c r="B340" s="10" t="s">
        <v>285</v>
      </c>
      <c r="C340" s="10">
        <v>6295</v>
      </c>
      <c r="D340" s="7">
        <f>[1]PopulationBy18YearPlus!C360</f>
        <v>21549</v>
      </c>
      <c r="E340" s="9">
        <v>248</v>
      </c>
      <c r="F340" s="8">
        <f>ROUND(E340/C340%,2)</f>
        <v>3.94</v>
      </c>
      <c r="G340" s="9">
        <v>317</v>
      </c>
      <c r="H340" s="8">
        <f>ROUND(G340/D340%,2)</f>
        <v>1.47</v>
      </c>
    </row>
    <row r="341" spans="1:8" customFormat="1" x14ac:dyDescent="0.3">
      <c r="A341" s="9">
        <v>6</v>
      </c>
      <c r="B341" s="10" t="s">
        <v>286</v>
      </c>
      <c r="C341" s="10">
        <v>7632</v>
      </c>
      <c r="D341" s="7">
        <f>[1]PopulationBy18YearPlus!C361</f>
        <v>25657</v>
      </c>
      <c r="E341" s="9">
        <v>1973</v>
      </c>
      <c r="F341" s="8">
        <f>ROUND(E341/C341%,2)</f>
        <v>25.85</v>
      </c>
      <c r="G341" s="9">
        <v>2670</v>
      </c>
      <c r="H341" s="8">
        <f>ROUND(G341/D341%,2)</f>
        <v>10.41</v>
      </c>
    </row>
    <row r="342" spans="1:8" customFormat="1" x14ac:dyDescent="0.3">
      <c r="A342" s="9">
        <v>7</v>
      </c>
      <c r="B342" s="10" t="s">
        <v>287</v>
      </c>
      <c r="C342" s="10">
        <v>47114</v>
      </c>
      <c r="D342" s="7">
        <f>[1]PopulationBy18YearPlus!C362</f>
        <v>169953</v>
      </c>
      <c r="E342" s="9">
        <v>7353</v>
      </c>
      <c r="F342" s="8">
        <f>ROUND(E342/C342%,2)</f>
        <v>15.61</v>
      </c>
      <c r="G342" s="9">
        <v>9885</v>
      </c>
      <c r="H342" s="8">
        <f>ROUND(G342/D342%,2)</f>
        <v>5.82</v>
      </c>
    </row>
    <row r="343" spans="1:8" customFormat="1" x14ac:dyDescent="0.3">
      <c r="A343" s="9">
        <v>8</v>
      </c>
      <c r="B343" s="10" t="s">
        <v>288</v>
      </c>
      <c r="C343" s="10">
        <v>6957</v>
      </c>
      <c r="D343" s="7">
        <f>[1]PopulationBy18YearPlus!C363</f>
        <v>25877</v>
      </c>
      <c r="E343" s="9">
        <v>312</v>
      </c>
      <c r="F343" s="8">
        <f>ROUND(E343/C343%,2)</f>
        <v>4.4800000000000004</v>
      </c>
      <c r="G343" s="9">
        <v>364</v>
      </c>
      <c r="H343" s="8">
        <f>ROUND(G343/D343%,2)</f>
        <v>1.41</v>
      </c>
    </row>
    <row r="344" spans="1:8" customFormat="1" x14ac:dyDescent="0.3">
      <c r="A344" s="9">
        <v>9</v>
      </c>
      <c r="B344" s="10" t="s">
        <v>289</v>
      </c>
      <c r="C344" s="10">
        <v>6076</v>
      </c>
      <c r="D344" s="7">
        <f>[1]PopulationBy18YearPlus!C364</f>
        <v>22156</v>
      </c>
      <c r="E344" s="9">
        <v>532</v>
      </c>
      <c r="F344" s="8">
        <f>ROUND(E344/C344%,2)</f>
        <v>8.76</v>
      </c>
      <c r="G344" s="9">
        <v>630</v>
      </c>
      <c r="H344" s="8">
        <f>ROUND(G344/D344%,2)</f>
        <v>2.84</v>
      </c>
    </row>
    <row r="345" spans="1:8" customFormat="1" x14ac:dyDescent="0.3">
      <c r="A345" s="9">
        <v>10</v>
      </c>
      <c r="B345" s="10" t="s">
        <v>290</v>
      </c>
      <c r="C345" s="10">
        <v>3697</v>
      </c>
      <c r="D345" s="7">
        <f>[1]PopulationBy18YearPlus!C365</f>
        <v>14039</v>
      </c>
      <c r="E345" s="9">
        <v>451</v>
      </c>
      <c r="F345" s="8">
        <f>ROUND(E345/C345%,2)</f>
        <v>12.2</v>
      </c>
      <c r="G345" s="9">
        <v>835</v>
      </c>
      <c r="H345" s="8">
        <f>ROUND(G345/D345%,2)</f>
        <v>5.95</v>
      </c>
    </row>
    <row r="346" spans="1:8" customFormat="1" x14ac:dyDescent="0.3">
      <c r="A346" s="9">
        <v>11</v>
      </c>
      <c r="B346" s="10" t="s">
        <v>291</v>
      </c>
      <c r="C346" s="10">
        <v>3499</v>
      </c>
      <c r="D346" s="7">
        <f>[1]PopulationBy18YearPlus!C366</f>
        <v>13190</v>
      </c>
      <c r="E346" s="9">
        <v>242</v>
      </c>
      <c r="F346" s="8">
        <f>ROUND(E346/C346%,2)</f>
        <v>6.92</v>
      </c>
      <c r="G346" s="9">
        <v>304</v>
      </c>
      <c r="H346" s="8">
        <f>ROUND(G346/D346%,2)</f>
        <v>2.2999999999999998</v>
      </c>
    </row>
    <row r="347" spans="1:8" customFormat="1" x14ac:dyDescent="0.3">
      <c r="A347" s="9">
        <v>12</v>
      </c>
      <c r="B347" s="10" t="s">
        <v>292</v>
      </c>
      <c r="C347" s="10">
        <v>4663</v>
      </c>
      <c r="D347" s="7">
        <f>[1]PopulationBy18YearPlus!C367</f>
        <v>16840</v>
      </c>
      <c r="E347" s="9">
        <v>230</v>
      </c>
      <c r="F347" s="8">
        <f>ROUND(E347/C347%,2)</f>
        <v>4.93</v>
      </c>
      <c r="G347" s="9">
        <v>391</v>
      </c>
      <c r="H347" s="8">
        <f>ROUND(G347/D347%,2)</f>
        <v>2.3199999999999998</v>
      </c>
    </row>
    <row r="348" spans="1:8" customFormat="1" x14ac:dyDescent="0.3">
      <c r="A348" s="9">
        <v>13</v>
      </c>
      <c r="B348" s="10" t="s">
        <v>293</v>
      </c>
      <c r="C348" s="10">
        <v>3530</v>
      </c>
      <c r="D348" s="7">
        <f>[1]PopulationBy18YearPlus!C368</f>
        <v>13692</v>
      </c>
      <c r="E348" s="9">
        <v>107</v>
      </c>
      <c r="F348" s="8">
        <f>ROUND(E348/C348%,2)</f>
        <v>3.03</v>
      </c>
      <c r="G348" s="9">
        <v>144</v>
      </c>
      <c r="H348" s="8">
        <f>ROUND(G348/D348%,2)</f>
        <v>1.05</v>
      </c>
    </row>
    <row r="349" spans="1:8" customFormat="1" x14ac:dyDescent="0.3">
      <c r="A349" s="9">
        <v>14</v>
      </c>
      <c r="B349" s="10" t="s">
        <v>294</v>
      </c>
      <c r="C349" s="10">
        <v>3892</v>
      </c>
      <c r="D349" s="7">
        <f>[1]PopulationBy18YearPlus!C369</f>
        <v>14692</v>
      </c>
      <c r="E349" s="9">
        <v>148</v>
      </c>
      <c r="F349" s="8">
        <f>ROUND(E349/C349%,2)</f>
        <v>3.8</v>
      </c>
      <c r="G349" s="9">
        <v>182</v>
      </c>
      <c r="H349" s="8">
        <f>ROUND(G349/D349%,2)</f>
        <v>1.24</v>
      </c>
    </row>
    <row r="350" spans="1:8" customFormat="1" x14ac:dyDescent="0.3">
      <c r="A350" s="9"/>
      <c r="B350" s="10"/>
      <c r="C350" s="10"/>
      <c r="D350" s="7"/>
      <c r="E350" s="9"/>
      <c r="F350" s="8"/>
      <c r="G350" s="9"/>
      <c r="H350" s="8"/>
    </row>
    <row r="351" spans="1:8" x14ac:dyDescent="0.3">
      <c r="A351" s="6">
        <v>0</v>
      </c>
      <c r="B351" s="7" t="s">
        <v>295</v>
      </c>
      <c r="C351" s="7">
        <v>1567917</v>
      </c>
      <c r="D351" s="7">
        <f>D353+D365+D380+D388+D404+D419+D433+D440+D449+D465+D476+D488+D501</f>
        <v>4352950</v>
      </c>
      <c r="E351" s="6">
        <v>211019</v>
      </c>
      <c r="F351" s="8">
        <f>ROUND(E351/C351%,2)</f>
        <v>13.46</v>
      </c>
      <c r="G351" s="6">
        <v>275143</v>
      </c>
      <c r="H351" s="8">
        <f>ROUND(G351/D351%,2)</f>
        <v>6.32</v>
      </c>
    </row>
    <row r="352" spans="1:8" customFormat="1" x14ac:dyDescent="0.3">
      <c r="A352" s="9"/>
      <c r="B352" s="10"/>
      <c r="C352" s="10"/>
      <c r="D352" s="7"/>
      <c r="E352" s="9"/>
      <c r="F352" s="8"/>
      <c r="G352" s="9"/>
      <c r="H352" s="8"/>
    </row>
    <row r="353" spans="1:8" x14ac:dyDescent="0.3">
      <c r="A353" s="6">
        <v>0</v>
      </c>
      <c r="B353" s="7" t="s">
        <v>296</v>
      </c>
      <c r="C353" s="7">
        <v>49493</v>
      </c>
      <c r="D353" s="7">
        <f>SUM(D355:D363)</f>
        <v>120523</v>
      </c>
      <c r="E353" s="6">
        <v>5957</v>
      </c>
      <c r="F353" s="8">
        <f>ROUND(E353/C353%,2)</f>
        <v>12.04</v>
      </c>
      <c r="G353" s="6">
        <v>7394</v>
      </c>
      <c r="H353" s="8">
        <f>ROUND(G353/D353%,2)</f>
        <v>6.13</v>
      </c>
    </row>
    <row r="354" spans="1:8" customFormat="1" x14ac:dyDescent="0.3">
      <c r="A354" s="9"/>
      <c r="B354" s="10"/>
      <c r="C354" s="10"/>
      <c r="D354" s="7"/>
      <c r="E354" s="9"/>
      <c r="F354" s="8"/>
      <c r="G354" s="9"/>
      <c r="H354" s="8"/>
    </row>
    <row r="355" spans="1:8" customFormat="1" x14ac:dyDescent="0.3">
      <c r="A355" s="9">
        <v>1</v>
      </c>
      <c r="B355" s="10" t="s">
        <v>297</v>
      </c>
      <c r="C355" s="10">
        <v>4399</v>
      </c>
      <c r="D355" s="7">
        <f>[1]PopulationBy18YearPlus!C376</f>
        <v>11128</v>
      </c>
      <c r="E355" s="9">
        <v>247</v>
      </c>
      <c r="F355" s="8">
        <f>ROUND(E355/C355%,2)</f>
        <v>5.61</v>
      </c>
      <c r="G355" s="9">
        <v>289</v>
      </c>
      <c r="H355" s="8">
        <f>ROUND(G355/D355%,2)</f>
        <v>2.6</v>
      </c>
    </row>
    <row r="356" spans="1:8" customFormat="1" x14ac:dyDescent="0.3">
      <c r="A356" s="9">
        <v>2</v>
      </c>
      <c r="B356" s="10" t="s">
        <v>298</v>
      </c>
      <c r="C356" s="10">
        <v>4747</v>
      </c>
      <c r="D356" s="7">
        <f>[1]PopulationBy18YearPlus!C377</f>
        <v>11121</v>
      </c>
      <c r="E356" s="9">
        <v>192</v>
      </c>
      <c r="F356" s="8">
        <f>ROUND(E356/C356%,2)</f>
        <v>4.04</v>
      </c>
      <c r="G356" s="9">
        <v>259</v>
      </c>
      <c r="H356" s="8">
        <f>ROUND(G356/D356%,2)</f>
        <v>2.33</v>
      </c>
    </row>
    <row r="357" spans="1:8" customFormat="1" x14ac:dyDescent="0.3">
      <c r="A357" s="9">
        <v>3</v>
      </c>
      <c r="B357" s="10" t="s">
        <v>299</v>
      </c>
      <c r="C357" s="10">
        <v>6151</v>
      </c>
      <c r="D357" s="7">
        <f>[1]PopulationBy18YearPlus!C378</f>
        <v>14297</v>
      </c>
      <c r="E357" s="9">
        <v>749</v>
      </c>
      <c r="F357" s="8">
        <f>ROUND(E357/C357%,2)</f>
        <v>12.18</v>
      </c>
      <c r="G357" s="9">
        <v>887</v>
      </c>
      <c r="H357" s="8">
        <f>ROUND(G357/D357%,2)</f>
        <v>6.2</v>
      </c>
    </row>
    <row r="358" spans="1:8" customFormat="1" x14ac:dyDescent="0.3">
      <c r="A358" s="9">
        <v>4</v>
      </c>
      <c r="B358" s="10" t="s">
        <v>300</v>
      </c>
      <c r="C358" s="10">
        <v>5373</v>
      </c>
      <c r="D358" s="7">
        <f>[1]PopulationBy18YearPlus!C379</f>
        <v>12875</v>
      </c>
      <c r="E358" s="9">
        <v>518</v>
      </c>
      <c r="F358" s="8">
        <f>ROUND(E358/C358%,2)</f>
        <v>9.64</v>
      </c>
      <c r="G358" s="9">
        <v>669</v>
      </c>
      <c r="H358" s="8">
        <f>ROUND(G358/D358%,2)</f>
        <v>5.2</v>
      </c>
    </row>
    <row r="359" spans="1:8" customFormat="1" x14ac:dyDescent="0.3">
      <c r="A359" s="9">
        <v>5</v>
      </c>
      <c r="B359" s="10" t="s">
        <v>301</v>
      </c>
      <c r="C359" s="10">
        <v>4244</v>
      </c>
      <c r="D359" s="7">
        <f>[1]PopulationBy18YearPlus!C380</f>
        <v>11387</v>
      </c>
      <c r="E359" s="9">
        <v>1303</v>
      </c>
      <c r="F359" s="8">
        <f>ROUND(E359/C359%,2)</f>
        <v>30.7</v>
      </c>
      <c r="G359" s="9">
        <v>1552</v>
      </c>
      <c r="H359" s="8">
        <f>ROUND(G359/D359%,2)</f>
        <v>13.63</v>
      </c>
    </row>
    <row r="360" spans="1:8" customFormat="1" x14ac:dyDescent="0.3">
      <c r="A360" s="9">
        <v>6</v>
      </c>
      <c r="B360" s="10" t="s">
        <v>302</v>
      </c>
      <c r="C360" s="10">
        <v>4485</v>
      </c>
      <c r="D360" s="7">
        <f>[1]PopulationBy18YearPlus!C381</f>
        <v>10764</v>
      </c>
      <c r="E360" s="9">
        <v>360</v>
      </c>
      <c r="F360" s="8">
        <f>ROUND(E360/C360%,2)</f>
        <v>8.0299999999999994</v>
      </c>
      <c r="G360" s="9">
        <v>499</v>
      </c>
      <c r="H360" s="8">
        <f>ROUND(G360/D360%,2)</f>
        <v>4.6399999999999997</v>
      </c>
    </row>
    <row r="361" spans="1:8" customFormat="1" x14ac:dyDescent="0.3">
      <c r="A361" s="9">
        <v>7</v>
      </c>
      <c r="B361" s="10" t="s">
        <v>303</v>
      </c>
      <c r="C361" s="10">
        <v>4796</v>
      </c>
      <c r="D361" s="7">
        <f>[1]PopulationBy18YearPlus!C382</f>
        <v>11530</v>
      </c>
      <c r="E361" s="9">
        <v>440</v>
      </c>
      <c r="F361" s="8">
        <f>ROUND(E361/C361%,2)</f>
        <v>9.17</v>
      </c>
      <c r="G361" s="9">
        <v>520</v>
      </c>
      <c r="H361" s="8">
        <f>ROUND(G361/D361%,2)</f>
        <v>4.51</v>
      </c>
    </row>
    <row r="362" spans="1:8" customFormat="1" x14ac:dyDescent="0.3">
      <c r="A362" s="9">
        <v>8</v>
      </c>
      <c r="B362" s="10" t="s">
        <v>304</v>
      </c>
      <c r="C362" s="10">
        <v>5134</v>
      </c>
      <c r="D362" s="7">
        <f>[1]PopulationBy18YearPlus!C383</f>
        <v>13063</v>
      </c>
      <c r="E362" s="9">
        <v>589</v>
      </c>
      <c r="F362" s="8">
        <f>ROUND(E362/C362%,2)</f>
        <v>11.47</v>
      </c>
      <c r="G362" s="9">
        <v>824</v>
      </c>
      <c r="H362" s="8">
        <f>ROUND(G362/D362%,2)</f>
        <v>6.31</v>
      </c>
    </row>
    <row r="363" spans="1:8" customFormat="1" x14ac:dyDescent="0.3">
      <c r="A363" s="9">
        <v>9</v>
      </c>
      <c r="B363" s="10" t="s">
        <v>305</v>
      </c>
      <c r="C363" s="10">
        <v>10164</v>
      </c>
      <c r="D363" s="7">
        <f>[1]PopulationBy18YearPlus!C384</f>
        <v>24358</v>
      </c>
      <c r="E363" s="9">
        <v>1559</v>
      </c>
      <c r="F363" s="8">
        <f>ROUND(E363/C363%,2)</f>
        <v>15.34</v>
      </c>
      <c r="G363" s="9">
        <v>1895</v>
      </c>
      <c r="H363" s="8">
        <f>ROUND(G363/D363%,2)</f>
        <v>7.78</v>
      </c>
    </row>
    <row r="364" spans="1:8" customFormat="1" x14ac:dyDescent="0.3">
      <c r="A364" s="9"/>
      <c r="B364" s="10"/>
      <c r="C364" s="10"/>
      <c r="D364" s="7"/>
      <c r="E364" s="9"/>
      <c r="F364" s="8"/>
      <c r="G364" s="9"/>
      <c r="H364" s="8"/>
    </row>
    <row r="365" spans="1:8" x14ac:dyDescent="0.3">
      <c r="A365" s="6">
        <v>0</v>
      </c>
      <c r="B365" s="7" t="s">
        <v>306</v>
      </c>
      <c r="C365" s="7">
        <v>71697</v>
      </c>
      <c r="D365" s="7">
        <f>SUM(D367:D378)</f>
        <v>182899</v>
      </c>
      <c r="E365" s="6">
        <v>6669</v>
      </c>
      <c r="F365" s="8">
        <f>ROUND(E365/C365%,2)</f>
        <v>9.3000000000000007</v>
      </c>
      <c r="G365" s="6">
        <v>7941</v>
      </c>
      <c r="H365" s="8">
        <f>ROUND(G365/D365%,2)</f>
        <v>4.34</v>
      </c>
    </row>
    <row r="366" spans="1:8" customFormat="1" x14ac:dyDescent="0.3">
      <c r="A366" s="9"/>
      <c r="B366" s="10"/>
      <c r="C366" s="10"/>
      <c r="D366" s="7"/>
      <c r="E366" s="9"/>
      <c r="F366" s="8"/>
      <c r="G366" s="9"/>
      <c r="H366" s="8"/>
    </row>
    <row r="367" spans="1:8" customFormat="1" x14ac:dyDescent="0.3">
      <c r="A367" s="9">
        <v>1</v>
      </c>
      <c r="B367" s="10" t="s">
        <v>307</v>
      </c>
      <c r="C367" s="10">
        <v>3732</v>
      </c>
      <c r="D367" s="7">
        <f>[1]PopulationBy18YearPlus!C389</f>
        <v>10149</v>
      </c>
      <c r="E367" s="9">
        <v>136</v>
      </c>
      <c r="F367" s="8">
        <f>ROUND(E367/C367%,2)</f>
        <v>3.64</v>
      </c>
      <c r="G367" s="9">
        <v>215</v>
      </c>
      <c r="H367" s="8">
        <f>ROUND(G367/D367%,2)</f>
        <v>2.12</v>
      </c>
    </row>
    <row r="368" spans="1:8" customFormat="1" x14ac:dyDescent="0.3">
      <c r="A368" s="9">
        <v>2</v>
      </c>
      <c r="B368" s="10" t="s">
        <v>308</v>
      </c>
      <c r="C368" s="10">
        <v>4528</v>
      </c>
      <c r="D368" s="7">
        <f>[1]PopulationBy18YearPlus!C390</f>
        <v>12018</v>
      </c>
      <c r="E368" s="9">
        <v>349</v>
      </c>
      <c r="F368" s="8">
        <f>ROUND(E368/C368%,2)</f>
        <v>7.71</v>
      </c>
      <c r="G368" s="9">
        <v>457</v>
      </c>
      <c r="H368" s="8">
        <f>ROUND(G368/D368%,2)</f>
        <v>3.8</v>
      </c>
    </row>
    <row r="369" spans="1:8" customFormat="1" x14ac:dyDescent="0.3">
      <c r="A369" s="9">
        <v>3</v>
      </c>
      <c r="B369" s="10" t="s">
        <v>309</v>
      </c>
      <c r="C369" s="10">
        <v>5914</v>
      </c>
      <c r="D369" s="7">
        <f>[1]PopulationBy18YearPlus!C391</f>
        <v>14125</v>
      </c>
      <c r="E369" s="9">
        <v>772</v>
      </c>
      <c r="F369" s="8">
        <f>ROUND(E369/C369%,2)</f>
        <v>13.05</v>
      </c>
      <c r="G369" s="9">
        <v>851</v>
      </c>
      <c r="H369" s="8">
        <f>ROUND(G369/D369%,2)</f>
        <v>6.02</v>
      </c>
    </row>
    <row r="370" spans="1:8" customFormat="1" x14ac:dyDescent="0.3">
      <c r="A370" s="9">
        <v>4</v>
      </c>
      <c r="B370" s="10" t="s">
        <v>310</v>
      </c>
      <c r="C370" s="10">
        <v>4690</v>
      </c>
      <c r="D370" s="7">
        <f>[1]PopulationBy18YearPlus!C392</f>
        <v>12240</v>
      </c>
      <c r="E370" s="9">
        <v>493</v>
      </c>
      <c r="F370" s="8">
        <f>ROUND(E370/C370%,2)</f>
        <v>10.51</v>
      </c>
      <c r="G370" s="9">
        <v>631</v>
      </c>
      <c r="H370" s="8">
        <f>ROUND(G370/D370%,2)</f>
        <v>5.16</v>
      </c>
    </row>
    <row r="371" spans="1:8" customFormat="1" x14ac:dyDescent="0.3">
      <c r="A371" s="9">
        <v>5</v>
      </c>
      <c r="B371" s="10" t="s">
        <v>311</v>
      </c>
      <c r="C371" s="10">
        <v>11180</v>
      </c>
      <c r="D371" s="7">
        <f>[1]PopulationBy18YearPlus!C393</f>
        <v>28718</v>
      </c>
      <c r="E371" s="9">
        <v>1500</v>
      </c>
      <c r="F371" s="8">
        <f>ROUND(E371/C371%,2)</f>
        <v>13.42</v>
      </c>
      <c r="G371" s="9">
        <v>1796</v>
      </c>
      <c r="H371" s="8">
        <f>ROUND(G371/D371%,2)</f>
        <v>6.25</v>
      </c>
    </row>
    <row r="372" spans="1:8" customFormat="1" x14ac:dyDescent="0.3">
      <c r="A372" s="9">
        <v>6</v>
      </c>
      <c r="B372" s="10" t="s">
        <v>312</v>
      </c>
      <c r="C372" s="10">
        <v>6780</v>
      </c>
      <c r="D372" s="7">
        <f>[1]PopulationBy18YearPlus!C394</f>
        <v>17673</v>
      </c>
      <c r="E372" s="9">
        <v>710</v>
      </c>
      <c r="F372" s="8">
        <f>ROUND(E372/C372%,2)</f>
        <v>10.47</v>
      </c>
      <c r="G372" s="9">
        <v>788</v>
      </c>
      <c r="H372" s="8">
        <f>ROUND(G372/D372%,2)</f>
        <v>4.46</v>
      </c>
    </row>
    <row r="373" spans="1:8" customFormat="1" x14ac:dyDescent="0.3">
      <c r="A373" s="9">
        <v>7</v>
      </c>
      <c r="B373" s="10" t="s">
        <v>313</v>
      </c>
      <c r="C373" s="10">
        <v>11590</v>
      </c>
      <c r="D373" s="7">
        <f>[1]PopulationBy18YearPlus!C395</f>
        <v>29949</v>
      </c>
      <c r="E373" s="9">
        <v>1082</v>
      </c>
      <c r="F373" s="8">
        <f>ROUND(E373/C373%,2)</f>
        <v>9.34</v>
      </c>
      <c r="G373" s="9">
        <v>1267</v>
      </c>
      <c r="H373" s="8">
        <f>ROUND(G373/D373%,2)</f>
        <v>4.2300000000000004</v>
      </c>
    </row>
    <row r="374" spans="1:8" customFormat="1" x14ac:dyDescent="0.3">
      <c r="A374" s="9">
        <v>8</v>
      </c>
      <c r="B374" s="10" t="s">
        <v>314</v>
      </c>
      <c r="C374" s="10">
        <v>4829</v>
      </c>
      <c r="D374" s="7">
        <f>[1]PopulationBy18YearPlus!C396</f>
        <v>12301</v>
      </c>
      <c r="E374" s="9">
        <v>325</v>
      </c>
      <c r="F374" s="8">
        <f>ROUND(E374/C374%,2)</f>
        <v>6.73</v>
      </c>
      <c r="G374" s="9">
        <v>393</v>
      </c>
      <c r="H374" s="8">
        <f>ROUND(G374/D374%,2)</f>
        <v>3.19</v>
      </c>
    </row>
    <row r="375" spans="1:8" customFormat="1" x14ac:dyDescent="0.3">
      <c r="A375" s="9">
        <v>9</v>
      </c>
      <c r="B375" s="10" t="s">
        <v>315</v>
      </c>
      <c r="C375" s="10">
        <v>6655</v>
      </c>
      <c r="D375" s="7">
        <f>[1]PopulationBy18YearPlus!C397</f>
        <v>16973</v>
      </c>
      <c r="E375" s="9">
        <v>261</v>
      </c>
      <c r="F375" s="8">
        <f>ROUND(E375/C375%,2)</f>
        <v>3.92</v>
      </c>
      <c r="G375" s="9">
        <v>289</v>
      </c>
      <c r="H375" s="8">
        <f>ROUND(G375/D375%,2)</f>
        <v>1.7</v>
      </c>
    </row>
    <row r="376" spans="1:8" customFormat="1" x14ac:dyDescent="0.3">
      <c r="A376" s="9">
        <v>10</v>
      </c>
      <c r="B376" s="10" t="s">
        <v>316</v>
      </c>
      <c r="C376" s="10">
        <v>3651</v>
      </c>
      <c r="D376" s="7">
        <f>[1]PopulationBy18YearPlus!C398</f>
        <v>8610</v>
      </c>
      <c r="E376" s="9">
        <v>153</v>
      </c>
      <c r="F376" s="8">
        <f>ROUND(E376/C376%,2)</f>
        <v>4.1900000000000004</v>
      </c>
      <c r="G376" s="9">
        <v>207</v>
      </c>
      <c r="H376" s="8">
        <f>ROUND(G376/D376%,2)</f>
        <v>2.4</v>
      </c>
    </row>
    <row r="377" spans="1:8" customFormat="1" x14ac:dyDescent="0.3">
      <c r="A377" s="9">
        <v>11</v>
      </c>
      <c r="B377" s="10" t="s">
        <v>317</v>
      </c>
      <c r="C377" s="10">
        <v>3697</v>
      </c>
      <c r="D377" s="7">
        <f>[1]PopulationBy18YearPlus!C399</f>
        <v>8914</v>
      </c>
      <c r="E377" s="9">
        <v>437</v>
      </c>
      <c r="F377" s="8">
        <f>ROUND(E377/C377%,2)</f>
        <v>11.82</v>
      </c>
      <c r="G377" s="9">
        <v>501</v>
      </c>
      <c r="H377" s="8">
        <f>ROUND(G377/D377%,2)</f>
        <v>5.62</v>
      </c>
    </row>
    <row r="378" spans="1:8" customFormat="1" x14ac:dyDescent="0.3">
      <c r="A378" s="9">
        <v>12</v>
      </c>
      <c r="B378" s="10" t="s">
        <v>39</v>
      </c>
      <c r="C378" s="10">
        <v>4451</v>
      </c>
      <c r="D378" s="7">
        <f>[1]PopulationBy18YearPlus!C400</f>
        <v>11229</v>
      </c>
      <c r="E378" s="9">
        <v>451</v>
      </c>
      <c r="F378" s="8">
        <f>ROUND(E378/C378%,2)</f>
        <v>10.130000000000001</v>
      </c>
      <c r="G378" s="9">
        <v>546</v>
      </c>
      <c r="H378" s="8">
        <f>ROUND(G378/D378%,2)</f>
        <v>4.8600000000000003</v>
      </c>
    </row>
    <row r="379" spans="1:8" customFormat="1" x14ac:dyDescent="0.3">
      <c r="A379" s="9"/>
      <c r="B379" s="10"/>
      <c r="C379" s="10"/>
      <c r="D379" s="7"/>
      <c r="E379" s="9"/>
      <c r="F379" s="8"/>
      <c r="G379" s="9"/>
      <c r="H379" s="8"/>
    </row>
    <row r="380" spans="1:8" x14ac:dyDescent="0.3">
      <c r="A380" s="6">
        <v>0</v>
      </c>
      <c r="B380" s="7" t="s">
        <v>318</v>
      </c>
      <c r="C380" s="7">
        <v>11131</v>
      </c>
      <c r="D380" s="7">
        <f>SUM(D382:D386)</f>
        <v>31036</v>
      </c>
      <c r="E380" s="6">
        <v>1295</v>
      </c>
      <c r="F380" s="8">
        <f>ROUND(E380/C380%,2)</f>
        <v>11.63</v>
      </c>
      <c r="G380" s="6">
        <v>1660</v>
      </c>
      <c r="H380" s="8">
        <f>ROUND(G380/D380%,2)</f>
        <v>5.35</v>
      </c>
    </row>
    <row r="381" spans="1:8" customFormat="1" x14ac:dyDescent="0.3">
      <c r="A381" s="9"/>
      <c r="B381" s="10"/>
      <c r="C381" s="10"/>
      <c r="D381" s="7"/>
      <c r="E381" s="9"/>
      <c r="F381" s="8"/>
      <c r="G381" s="9"/>
      <c r="H381" s="8"/>
    </row>
    <row r="382" spans="1:8" customFormat="1" x14ac:dyDescent="0.3">
      <c r="A382" s="9">
        <v>1</v>
      </c>
      <c r="B382" s="10" t="s">
        <v>319</v>
      </c>
      <c r="C382" s="10">
        <v>2038</v>
      </c>
      <c r="D382" s="7">
        <f>[1]PopulationBy18YearPlus!C405</f>
        <v>5701</v>
      </c>
      <c r="E382" s="9">
        <v>320</v>
      </c>
      <c r="F382" s="8">
        <f>ROUND(E382/C382%,2)</f>
        <v>15.7</v>
      </c>
      <c r="G382" s="9">
        <v>449</v>
      </c>
      <c r="H382" s="8">
        <f>ROUND(G382/D382%,2)</f>
        <v>7.88</v>
      </c>
    </row>
    <row r="383" spans="1:8" customFormat="1" x14ac:dyDescent="0.3">
      <c r="A383" s="9">
        <v>2</v>
      </c>
      <c r="B383" s="10" t="s">
        <v>320</v>
      </c>
      <c r="C383" s="10">
        <v>1664</v>
      </c>
      <c r="D383" s="7">
        <f>[1]PopulationBy18YearPlus!C406</f>
        <v>4361</v>
      </c>
      <c r="E383" s="9">
        <v>326</v>
      </c>
      <c r="F383" s="8">
        <f>ROUND(E383/C383%,2)</f>
        <v>19.59</v>
      </c>
      <c r="G383" s="9">
        <v>384</v>
      </c>
      <c r="H383" s="8">
        <f>ROUND(G383/D383%,2)</f>
        <v>8.81</v>
      </c>
    </row>
    <row r="384" spans="1:8" customFormat="1" x14ac:dyDescent="0.3">
      <c r="A384" s="9">
        <v>3</v>
      </c>
      <c r="B384" s="10" t="s">
        <v>321</v>
      </c>
      <c r="C384" s="10">
        <v>2188</v>
      </c>
      <c r="D384" s="7">
        <f>[1]PopulationBy18YearPlus!C407</f>
        <v>5976</v>
      </c>
      <c r="E384" s="9">
        <v>85</v>
      </c>
      <c r="F384" s="8">
        <f>ROUND(E384/C384%,2)</f>
        <v>3.88</v>
      </c>
      <c r="G384" s="9">
        <v>108</v>
      </c>
      <c r="H384" s="8">
        <f>ROUND(G384/D384%,2)</f>
        <v>1.81</v>
      </c>
    </row>
    <row r="385" spans="1:8" customFormat="1" x14ac:dyDescent="0.3">
      <c r="A385" s="9">
        <v>4</v>
      </c>
      <c r="B385" s="10" t="s">
        <v>322</v>
      </c>
      <c r="C385" s="10">
        <v>2447</v>
      </c>
      <c r="D385" s="7">
        <f>[1]PopulationBy18YearPlus!C408</f>
        <v>7075</v>
      </c>
      <c r="E385" s="9">
        <v>335</v>
      </c>
      <c r="F385" s="8">
        <f>ROUND(E385/C385%,2)</f>
        <v>13.69</v>
      </c>
      <c r="G385" s="9">
        <v>424</v>
      </c>
      <c r="H385" s="8">
        <f>ROUND(G385/D385%,2)</f>
        <v>5.99</v>
      </c>
    </row>
    <row r="386" spans="1:8" customFormat="1" x14ac:dyDescent="0.3">
      <c r="A386" s="9">
        <v>5</v>
      </c>
      <c r="B386" s="10" t="s">
        <v>323</v>
      </c>
      <c r="C386" s="10">
        <v>2794</v>
      </c>
      <c r="D386" s="7">
        <f>[1]PopulationBy18YearPlus!C409</f>
        <v>7923</v>
      </c>
      <c r="E386" s="9">
        <v>229</v>
      </c>
      <c r="F386" s="8">
        <f>ROUND(E386/C386%,2)</f>
        <v>8.1999999999999993</v>
      </c>
      <c r="G386" s="9">
        <v>295</v>
      </c>
      <c r="H386" s="8">
        <f>ROUND(G386/D386%,2)</f>
        <v>3.72</v>
      </c>
    </row>
    <row r="387" spans="1:8" customFormat="1" x14ac:dyDescent="0.3">
      <c r="A387" s="9"/>
      <c r="B387" s="10"/>
      <c r="C387" s="10"/>
      <c r="D387" s="7"/>
      <c r="E387" s="9"/>
      <c r="F387" s="8"/>
      <c r="G387" s="9"/>
      <c r="H387" s="8"/>
    </row>
    <row r="388" spans="1:8" x14ac:dyDescent="0.3">
      <c r="A388" s="6">
        <v>0</v>
      </c>
      <c r="B388" s="7" t="s">
        <v>324</v>
      </c>
      <c r="C388" s="7">
        <v>83622</v>
      </c>
      <c r="D388" s="7">
        <f>SUM(D390:D402)</f>
        <v>221926</v>
      </c>
      <c r="E388" s="6">
        <v>10057</v>
      </c>
      <c r="F388" s="8">
        <f>ROUND(E388/C388%,2)</f>
        <v>12.03</v>
      </c>
      <c r="G388" s="6">
        <v>12546</v>
      </c>
      <c r="H388" s="8">
        <f>ROUND(G388/D388%,2)</f>
        <v>5.65</v>
      </c>
    </row>
    <row r="389" spans="1:8" customFormat="1" x14ac:dyDescent="0.3">
      <c r="A389" s="9"/>
      <c r="B389" s="10"/>
      <c r="C389" s="10"/>
      <c r="D389" s="7"/>
      <c r="E389" s="9"/>
      <c r="F389" s="8"/>
      <c r="G389" s="9"/>
      <c r="H389" s="8"/>
    </row>
    <row r="390" spans="1:8" customFormat="1" x14ac:dyDescent="0.3">
      <c r="A390" s="9">
        <v>1</v>
      </c>
      <c r="B390" s="10" t="s">
        <v>325</v>
      </c>
      <c r="C390" s="10">
        <v>2649</v>
      </c>
      <c r="D390" s="7">
        <f>[1]PopulationBy18YearPlus!C414</f>
        <v>7075</v>
      </c>
      <c r="E390" s="9">
        <v>155</v>
      </c>
      <c r="F390" s="8">
        <f>ROUND(E390/C390%,2)</f>
        <v>5.85</v>
      </c>
      <c r="G390" s="9">
        <v>194</v>
      </c>
      <c r="H390" s="8">
        <f>ROUND(G390/D390%,2)</f>
        <v>2.74</v>
      </c>
    </row>
    <row r="391" spans="1:8" customFormat="1" x14ac:dyDescent="0.3">
      <c r="A391" s="9">
        <v>2</v>
      </c>
      <c r="B391" s="10" t="s">
        <v>326</v>
      </c>
      <c r="C391" s="10">
        <v>2685</v>
      </c>
      <c r="D391" s="7">
        <f>[1]PopulationBy18YearPlus!C415</f>
        <v>6857</v>
      </c>
      <c r="E391" s="9">
        <v>296</v>
      </c>
      <c r="F391" s="8">
        <f>ROUND(E391/C391%,2)</f>
        <v>11.02</v>
      </c>
      <c r="G391" s="9">
        <v>337</v>
      </c>
      <c r="H391" s="8">
        <f>ROUND(G391/D391%,2)</f>
        <v>4.91</v>
      </c>
    </row>
    <row r="392" spans="1:8" customFormat="1" x14ac:dyDescent="0.3">
      <c r="A392" s="9">
        <v>3</v>
      </c>
      <c r="B392" s="10" t="s">
        <v>327</v>
      </c>
      <c r="C392" s="10">
        <v>5264</v>
      </c>
      <c r="D392" s="7">
        <f>[1]PopulationBy18YearPlus!C416</f>
        <v>13768</v>
      </c>
      <c r="E392" s="9">
        <v>481</v>
      </c>
      <c r="F392" s="8">
        <f>ROUND(E392/C392%,2)</f>
        <v>9.14</v>
      </c>
      <c r="G392" s="9">
        <v>562</v>
      </c>
      <c r="H392" s="8">
        <f>ROUND(G392/D392%,2)</f>
        <v>4.08</v>
      </c>
    </row>
    <row r="393" spans="1:8" customFormat="1" x14ac:dyDescent="0.3">
      <c r="A393" s="9">
        <v>4</v>
      </c>
      <c r="B393" s="10" t="s">
        <v>316</v>
      </c>
      <c r="C393" s="10">
        <v>5947</v>
      </c>
      <c r="D393" s="7">
        <f>[1]PopulationBy18YearPlus!C417</f>
        <v>15604</v>
      </c>
      <c r="E393" s="9">
        <v>499</v>
      </c>
      <c r="F393" s="8">
        <f>ROUND(E393/C393%,2)</f>
        <v>8.39</v>
      </c>
      <c r="G393" s="9">
        <v>556</v>
      </c>
      <c r="H393" s="8">
        <f>ROUND(G393/D393%,2)</f>
        <v>3.56</v>
      </c>
    </row>
    <row r="394" spans="1:8" customFormat="1" x14ac:dyDescent="0.3">
      <c r="A394" s="9">
        <v>5</v>
      </c>
      <c r="B394" s="10" t="s">
        <v>328</v>
      </c>
      <c r="C394" s="10">
        <v>3263</v>
      </c>
      <c r="D394" s="7">
        <f>[1]PopulationBy18YearPlus!C418</f>
        <v>8334</v>
      </c>
      <c r="E394" s="9">
        <v>208</v>
      </c>
      <c r="F394" s="8">
        <f>ROUND(E394/C394%,2)</f>
        <v>6.37</v>
      </c>
      <c r="G394" s="9">
        <v>245</v>
      </c>
      <c r="H394" s="8">
        <f>ROUND(G394/D394%,2)</f>
        <v>2.94</v>
      </c>
    </row>
    <row r="395" spans="1:8" customFormat="1" x14ac:dyDescent="0.3">
      <c r="A395" s="9">
        <v>6</v>
      </c>
      <c r="B395" s="10" t="s">
        <v>329</v>
      </c>
      <c r="C395" s="10">
        <v>16391</v>
      </c>
      <c r="D395" s="7">
        <f>[1]PopulationBy18YearPlus!C419</f>
        <v>39986</v>
      </c>
      <c r="E395" s="9">
        <v>3038</v>
      </c>
      <c r="F395" s="8">
        <f>ROUND(E395/C395%,2)</f>
        <v>18.53</v>
      </c>
      <c r="G395" s="9">
        <v>3931</v>
      </c>
      <c r="H395" s="8">
        <f>ROUND(G395/D395%,2)</f>
        <v>9.83</v>
      </c>
    </row>
    <row r="396" spans="1:8" customFormat="1" x14ac:dyDescent="0.3">
      <c r="A396" s="9">
        <v>7</v>
      </c>
      <c r="B396" s="10" t="s">
        <v>330</v>
      </c>
      <c r="C396" s="10">
        <v>6079</v>
      </c>
      <c r="D396" s="7">
        <f>[1]PopulationBy18YearPlus!C420</f>
        <v>15021</v>
      </c>
      <c r="E396" s="9">
        <v>461</v>
      </c>
      <c r="F396" s="8">
        <f>ROUND(E396/C396%,2)</f>
        <v>7.58</v>
      </c>
      <c r="G396" s="9">
        <v>520</v>
      </c>
      <c r="H396" s="8">
        <f>ROUND(G396/D396%,2)</f>
        <v>3.46</v>
      </c>
    </row>
    <row r="397" spans="1:8" customFormat="1" x14ac:dyDescent="0.3">
      <c r="A397" s="9">
        <v>8</v>
      </c>
      <c r="B397" s="10" t="s">
        <v>331</v>
      </c>
      <c r="C397" s="10">
        <v>5836</v>
      </c>
      <c r="D397" s="7">
        <f>[1]PopulationBy18YearPlus!C421</f>
        <v>15494</v>
      </c>
      <c r="E397" s="9">
        <v>438</v>
      </c>
      <c r="F397" s="8">
        <f>ROUND(E397/C397%,2)</f>
        <v>7.51</v>
      </c>
      <c r="G397" s="9">
        <v>501</v>
      </c>
      <c r="H397" s="8">
        <f>ROUND(G397/D397%,2)</f>
        <v>3.23</v>
      </c>
    </row>
    <row r="398" spans="1:8" customFormat="1" x14ac:dyDescent="0.3">
      <c r="A398" s="9">
        <v>9</v>
      </c>
      <c r="B398" s="10" t="s">
        <v>332</v>
      </c>
      <c r="C398" s="10">
        <v>7601</v>
      </c>
      <c r="D398" s="7">
        <f>[1]PopulationBy18YearPlus!C422</f>
        <v>21439</v>
      </c>
      <c r="E398" s="9">
        <v>1314</v>
      </c>
      <c r="F398" s="8">
        <f>ROUND(E398/C398%,2)</f>
        <v>17.29</v>
      </c>
      <c r="G398" s="9">
        <v>1541</v>
      </c>
      <c r="H398" s="8">
        <f>ROUND(G398/D398%,2)</f>
        <v>7.19</v>
      </c>
    </row>
    <row r="399" spans="1:8" customFormat="1" x14ac:dyDescent="0.3">
      <c r="A399" s="9">
        <v>10</v>
      </c>
      <c r="B399" s="10" t="s">
        <v>333</v>
      </c>
      <c r="C399" s="10">
        <v>6839</v>
      </c>
      <c r="D399" s="7">
        <f>[1]PopulationBy18YearPlus!C423</f>
        <v>18558</v>
      </c>
      <c r="E399" s="9">
        <v>543</v>
      </c>
      <c r="F399" s="8">
        <f>ROUND(E399/C399%,2)</f>
        <v>7.94</v>
      </c>
      <c r="G399" s="9">
        <v>645</v>
      </c>
      <c r="H399" s="8">
        <f>ROUND(G399/D399%,2)</f>
        <v>3.48</v>
      </c>
    </row>
    <row r="400" spans="1:8" customFormat="1" x14ac:dyDescent="0.3">
      <c r="A400" s="9">
        <v>11</v>
      </c>
      <c r="B400" s="10" t="s">
        <v>334</v>
      </c>
      <c r="C400" s="10">
        <v>5975</v>
      </c>
      <c r="D400" s="7">
        <f>[1]PopulationBy18YearPlus!C424</f>
        <v>16240</v>
      </c>
      <c r="E400" s="9">
        <v>573</v>
      </c>
      <c r="F400" s="8">
        <f>ROUND(E400/C400%,2)</f>
        <v>9.59</v>
      </c>
      <c r="G400" s="9">
        <v>655</v>
      </c>
      <c r="H400" s="8">
        <f>ROUND(G400/D400%,2)</f>
        <v>4.03</v>
      </c>
    </row>
    <row r="401" spans="1:8" customFormat="1" x14ac:dyDescent="0.3">
      <c r="A401" s="9">
        <v>12</v>
      </c>
      <c r="B401" s="10" t="s">
        <v>335</v>
      </c>
      <c r="C401" s="10">
        <v>7847</v>
      </c>
      <c r="D401" s="7">
        <f>[1]PopulationBy18YearPlus!C425</f>
        <v>22431</v>
      </c>
      <c r="E401" s="9">
        <v>1180</v>
      </c>
      <c r="F401" s="8">
        <f>ROUND(E401/C401%,2)</f>
        <v>15.04</v>
      </c>
      <c r="G401" s="9">
        <v>1778</v>
      </c>
      <c r="H401" s="8">
        <f>ROUND(G401/D401%,2)</f>
        <v>7.93</v>
      </c>
    </row>
    <row r="402" spans="1:8" customFormat="1" x14ac:dyDescent="0.3">
      <c r="A402" s="9">
        <v>13</v>
      </c>
      <c r="B402" s="10" t="s">
        <v>336</v>
      </c>
      <c r="C402" s="10">
        <v>7246</v>
      </c>
      <c r="D402" s="7">
        <f>[1]PopulationBy18YearPlus!C426</f>
        <v>21119</v>
      </c>
      <c r="E402" s="9">
        <v>871</v>
      </c>
      <c r="F402" s="8">
        <f>ROUND(E402/C402%,2)</f>
        <v>12.02</v>
      </c>
      <c r="G402" s="9">
        <v>1081</v>
      </c>
      <c r="H402" s="8">
        <f>ROUND(G402/D402%,2)</f>
        <v>5.12</v>
      </c>
    </row>
    <row r="403" spans="1:8" customFormat="1" x14ac:dyDescent="0.3">
      <c r="A403" s="9"/>
      <c r="B403" s="10"/>
      <c r="C403" s="10"/>
      <c r="D403" s="7"/>
      <c r="E403" s="9"/>
      <c r="F403" s="8"/>
      <c r="G403" s="9"/>
      <c r="H403" s="8"/>
    </row>
    <row r="404" spans="1:8" x14ac:dyDescent="0.3">
      <c r="A404" s="6">
        <v>0</v>
      </c>
      <c r="B404" s="7" t="s">
        <v>337</v>
      </c>
      <c r="C404" s="7">
        <v>68646</v>
      </c>
      <c r="D404" s="7">
        <f>SUM(D406:D417)</f>
        <v>181866</v>
      </c>
      <c r="E404" s="6">
        <v>6170</v>
      </c>
      <c r="F404" s="8">
        <f>ROUND(E404/C404%,2)</f>
        <v>8.99</v>
      </c>
      <c r="G404" s="6">
        <v>7929</v>
      </c>
      <c r="H404" s="8">
        <f>ROUND(G404/D404%,2)</f>
        <v>4.3600000000000003</v>
      </c>
    </row>
    <row r="405" spans="1:8" customFormat="1" x14ac:dyDescent="0.3">
      <c r="A405" s="9"/>
      <c r="B405" s="10"/>
      <c r="C405" s="10"/>
      <c r="D405" s="7"/>
      <c r="E405" s="9"/>
      <c r="F405" s="8"/>
      <c r="G405" s="9"/>
      <c r="H405" s="8"/>
    </row>
    <row r="406" spans="1:8" customFormat="1" x14ac:dyDescent="0.3">
      <c r="A406" s="9">
        <v>1</v>
      </c>
      <c r="B406" s="10" t="s">
        <v>338</v>
      </c>
      <c r="C406" s="10">
        <v>5141</v>
      </c>
      <c r="D406" s="7">
        <f>[1]PopulationBy18YearPlus!C431</f>
        <v>13242</v>
      </c>
      <c r="E406" s="9">
        <v>403</v>
      </c>
      <c r="F406" s="8">
        <f>ROUND(E406/C406%,2)</f>
        <v>7.84</v>
      </c>
      <c r="G406" s="9">
        <v>519</v>
      </c>
      <c r="H406" s="8">
        <f>ROUND(G406/D406%,2)</f>
        <v>3.92</v>
      </c>
    </row>
    <row r="407" spans="1:8" customFormat="1" x14ac:dyDescent="0.3">
      <c r="A407" s="9">
        <v>2</v>
      </c>
      <c r="B407" s="10" t="s">
        <v>339</v>
      </c>
      <c r="C407" s="10">
        <v>4024</v>
      </c>
      <c r="D407" s="7">
        <f>[1]PopulationBy18YearPlus!C432</f>
        <v>10879</v>
      </c>
      <c r="E407" s="9">
        <v>442</v>
      </c>
      <c r="F407" s="8">
        <f>ROUND(E407/C407%,2)</f>
        <v>10.98</v>
      </c>
      <c r="G407" s="9">
        <v>524</v>
      </c>
      <c r="H407" s="8">
        <f>ROUND(G407/D407%,2)</f>
        <v>4.82</v>
      </c>
    </row>
    <row r="408" spans="1:8" customFormat="1" x14ac:dyDescent="0.3">
      <c r="A408" s="9">
        <v>3</v>
      </c>
      <c r="B408" s="10" t="s">
        <v>340</v>
      </c>
      <c r="C408" s="10">
        <v>3829</v>
      </c>
      <c r="D408" s="7">
        <f>[1]PopulationBy18YearPlus!C433</f>
        <v>10285</v>
      </c>
      <c r="E408" s="9">
        <v>159</v>
      </c>
      <c r="F408" s="8">
        <f>ROUND(E408/C408%,2)</f>
        <v>4.1500000000000004</v>
      </c>
      <c r="G408" s="9">
        <v>193</v>
      </c>
      <c r="H408" s="8">
        <f>ROUND(G408/D408%,2)</f>
        <v>1.88</v>
      </c>
    </row>
    <row r="409" spans="1:8" customFormat="1" x14ac:dyDescent="0.3">
      <c r="A409" s="9">
        <v>4</v>
      </c>
      <c r="B409" s="10" t="s">
        <v>341</v>
      </c>
      <c r="C409" s="10">
        <v>15234</v>
      </c>
      <c r="D409" s="7">
        <f>[1]PopulationBy18YearPlus!C434</f>
        <v>41882</v>
      </c>
      <c r="E409" s="9">
        <v>1529</v>
      </c>
      <c r="F409" s="8">
        <f>ROUND(E409/C409%,2)</f>
        <v>10.039999999999999</v>
      </c>
      <c r="G409" s="9">
        <v>2268</v>
      </c>
      <c r="H409" s="8">
        <f>ROUND(G409/D409%,2)</f>
        <v>5.42</v>
      </c>
    </row>
    <row r="410" spans="1:8" customFormat="1" x14ac:dyDescent="0.3">
      <c r="A410" s="9">
        <v>5</v>
      </c>
      <c r="B410" s="10" t="s">
        <v>342</v>
      </c>
      <c r="C410" s="10">
        <v>3929</v>
      </c>
      <c r="D410" s="7">
        <f>[1]PopulationBy18YearPlus!C435</f>
        <v>9931</v>
      </c>
      <c r="E410" s="9">
        <v>396</v>
      </c>
      <c r="F410" s="8">
        <f>ROUND(E410/C410%,2)</f>
        <v>10.08</v>
      </c>
      <c r="G410" s="9">
        <v>484</v>
      </c>
      <c r="H410" s="8">
        <f>ROUND(G410/D410%,2)</f>
        <v>4.87</v>
      </c>
    </row>
    <row r="411" spans="1:8" customFormat="1" x14ac:dyDescent="0.3">
      <c r="A411" s="9">
        <v>6</v>
      </c>
      <c r="B411" s="10" t="s">
        <v>343</v>
      </c>
      <c r="C411" s="10">
        <v>3969</v>
      </c>
      <c r="D411" s="7">
        <f>[1]PopulationBy18YearPlus!C436</f>
        <v>9094</v>
      </c>
      <c r="E411" s="9">
        <v>472</v>
      </c>
      <c r="F411" s="8">
        <f>ROUND(E411/C411%,2)</f>
        <v>11.89</v>
      </c>
      <c r="G411" s="9">
        <v>571</v>
      </c>
      <c r="H411" s="8">
        <f>ROUND(G411/D411%,2)</f>
        <v>6.28</v>
      </c>
    </row>
    <row r="412" spans="1:8" customFormat="1" x14ac:dyDescent="0.3">
      <c r="A412" s="9">
        <v>7</v>
      </c>
      <c r="B412" s="10" t="s">
        <v>344</v>
      </c>
      <c r="C412" s="10">
        <v>3879</v>
      </c>
      <c r="D412" s="7">
        <f>[1]PopulationBy18YearPlus!C437</f>
        <v>9731</v>
      </c>
      <c r="E412" s="9">
        <v>226</v>
      </c>
      <c r="F412" s="8">
        <f>ROUND(E412/C412%,2)</f>
        <v>5.83</v>
      </c>
      <c r="G412" s="9">
        <v>298</v>
      </c>
      <c r="H412" s="8">
        <f>ROUND(G412/D412%,2)</f>
        <v>3.06</v>
      </c>
    </row>
    <row r="413" spans="1:8" customFormat="1" x14ac:dyDescent="0.3">
      <c r="A413" s="9">
        <v>8</v>
      </c>
      <c r="B413" s="10" t="s">
        <v>345</v>
      </c>
      <c r="C413" s="10">
        <v>9222</v>
      </c>
      <c r="D413" s="7">
        <f>[1]PopulationBy18YearPlus!C438</f>
        <v>24506</v>
      </c>
      <c r="E413" s="9">
        <v>520</v>
      </c>
      <c r="F413" s="8">
        <f>ROUND(E413/C413%,2)</f>
        <v>5.64</v>
      </c>
      <c r="G413" s="9">
        <v>654</v>
      </c>
      <c r="H413" s="8">
        <f>ROUND(G413/D413%,2)</f>
        <v>2.67</v>
      </c>
    </row>
    <row r="414" spans="1:8" customFormat="1" x14ac:dyDescent="0.3">
      <c r="A414" s="9">
        <v>9</v>
      </c>
      <c r="B414" s="10" t="s">
        <v>37</v>
      </c>
      <c r="C414" s="10">
        <v>4582</v>
      </c>
      <c r="D414" s="7">
        <f>[1]PopulationBy18YearPlus!C439</f>
        <v>12718</v>
      </c>
      <c r="E414" s="9">
        <v>570</v>
      </c>
      <c r="F414" s="8">
        <f>ROUND(E414/C414%,2)</f>
        <v>12.44</v>
      </c>
      <c r="G414" s="9">
        <v>717</v>
      </c>
      <c r="H414" s="8">
        <f>ROUND(G414/D414%,2)</f>
        <v>5.64</v>
      </c>
    </row>
    <row r="415" spans="1:8" customFormat="1" x14ac:dyDescent="0.3">
      <c r="A415" s="9">
        <v>10</v>
      </c>
      <c r="B415" s="10" t="s">
        <v>346</v>
      </c>
      <c r="C415" s="10">
        <v>3600</v>
      </c>
      <c r="D415" s="7">
        <f>[1]PopulationBy18YearPlus!C440</f>
        <v>9878</v>
      </c>
      <c r="E415" s="9">
        <v>349</v>
      </c>
      <c r="F415" s="8">
        <f>ROUND(E415/C415%,2)</f>
        <v>9.69</v>
      </c>
      <c r="G415" s="9">
        <v>422</v>
      </c>
      <c r="H415" s="8">
        <f>ROUND(G415/D415%,2)</f>
        <v>4.2699999999999996</v>
      </c>
    </row>
    <row r="416" spans="1:8" customFormat="1" x14ac:dyDescent="0.3">
      <c r="A416" s="9">
        <v>11</v>
      </c>
      <c r="B416" s="10" t="s">
        <v>347</v>
      </c>
      <c r="C416" s="10">
        <v>4925</v>
      </c>
      <c r="D416" s="7">
        <f>[1]PopulationBy18YearPlus!C441</f>
        <v>12477</v>
      </c>
      <c r="E416" s="9">
        <v>433</v>
      </c>
      <c r="F416" s="8">
        <f>ROUND(E416/C416%,2)</f>
        <v>8.7899999999999991</v>
      </c>
      <c r="G416" s="9">
        <v>510</v>
      </c>
      <c r="H416" s="8">
        <f>ROUND(G416/D416%,2)</f>
        <v>4.09</v>
      </c>
    </row>
    <row r="417" spans="1:8" customFormat="1" x14ac:dyDescent="0.3">
      <c r="A417" s="9">
        <v>12</v>
      </c>
      <c r="B417" s="10" t="s">
        <v>348</v>
      </c>
      <c r="C417" s="10">
        <v>6312</v>
      </c>
      <c r="D417" s="7">
        <f>[1]PopulationBy18YearPlus!C442</f>
        <v>17243</v>
      </c>
      <c r="E417" s="9">
        <v>671</v>
      </c>
      <c r="F417" s="8">
        <f>ROUND(E417/C417%,2)</f>
        <v>10.63</v>
      </c>
      <c r="G417" s="9">
        <v>769</v>
      </c>
      <c r="H417" s="8">
        <f>ROUND(G417/D417%,2)</f>
        <v>4.46</v>
      </c>
    </row>
    <row r="418" spans="1:8" customFormat="1" x14ac:dyDescent="0.3">
      <c r="A418" s="9"/>
      <c r="B418" s="10"/>
      <c r="C418" s="10"/>
      <c r="D418" s="7"/>
      <c r="E418" s="9"/>
      <c r="F418" s="8"/>
      <c r="G418" s="9"/>
      <c r="H418" s="8"/>
    </row>
    <row r="419" spans="1:8" x14ac:dyDescent="0.3">
      <c r="A419" s="6">
        <v>0</v>
      </c>
      <c r="B419" s="7" t="s">
        <v>349</v>
      </c>
      <c r="C419" s="7">
        <v>542892</v>
      </c>
      <c r="D419" s="7">
        <f>SUM(D421:D431)</f>
        <v>1498261</v>
      </c>
      <c r="E419" s="6">
        <v>76797</v>
      </c>
      <c r="F419" s="8">
        <f>ROUND(E419/C419%,2)</f>
        <v>14.15</v>
      </c>
      <c r="G419" s="6">
        <v>103429</v>
      </c>
      <c r="H419" s="8">
        <f>ROUND(G419/D419%,2)</f>
        <v>6.9</v>
      </c>
    </row>
    <row r="420" spans="1:8" customFormat="1" x14ac:dyDescent="0.3">
      <c r="A420" s="9"/>
      <c r="B420" s="10"/>
      <c r="C420" s="10"/>
      <c r="D420" s="7"/>
      <c r="E420" s="9"/>
      <c r="F420" s="8"/>
      <c r="G420" s="9"/>
      <c r="H420" s="8"/>
    </row>
    <row r="421" spans="1:8" customFormat="1" x14ac:dyDescent="0.3">
      <c r="A421" s="9">
        <v>1</v>
      </c>
      <c r="B421" s="10" t="s">
        <v>350</v>
      </c>
      <c r="C421" s="10">
        <v>7140</v>
      </c>
      <c r="D421" s="7">
        <f>[1]PopulationBy18YearPlus!C447</f>
        <v>21408</v>
      </c>
      <c r="E421" s="9">
        <v>1737</v>
      </c>
      <c r="F421" s="8">
        <f>ROUND(E421/C421%,2)</f>
        <v>24.33</v>
      </c>
      <c r="G421" s="9">
        <v>2134</v>
      </c>
      <c r="H421" s="8">
        <f>ROUND(G421/D421%,2)</f>
        <v>9.9700000000000006</v>
      </c>
    </row>
    <row r="422" spans="1:8" customFormat="1" x14ac:dyDescent="0.3">
      <c r="A422" s="9">
        <v>2</v>
      </c>
      <c r="B422" s="10" t="s">
        <v>351</v>
      </c>
      <c r="C422" s="10">
        <v>33764</v>
      </c>
      <c r="D422" s="7">
        <f>[1]PopulationBy18YearPlus!C448</f>
        <v>94576</v>
      </c>
      <c r="E422" s="9">
        <v>4905</v>
      </c>
      <c r="F422" s="8">
        <f>ROUND(E422/C422%,2)</f>
        <v>14.53</v>
      </c>
      <c r="G422" s="9">
        <v>6386</v>
      </c>
      <c r="H422" s="8">
        <f>ROUND(G422/D422%,2)</f>
        <v>6.75</v>
      </c>
    </row>
    <row r="423" spans="1:8" customFormat="1" x14ac:dyDescent="0.3">
      <c r="A423" s="9">
        <v>3</v>
      </c>
      <c r="B423" s="10" t="s">
        <v>352</v>
      </c>
      <c r="C423" s="10">
        <v>39771</v>
      </c>
      <c r="D423" s="7">
        <f>[1]PopulationBy18YearPlus!C449</f>
        <v>107076</v>
      </c>
      <c r="E423" s="9">
        <v>4731</v>
      </c>
      <c r="F423" s="8">
        <f>ROUND(E423/C423%,2)</f>
        <v>11.9</v>
      </c>
      <c r="G423" s="9">
        <v>6254</v>
      </c>
      <c r="H423" s="8">
        <f>ROUND(G423/D423%,2)</f>
        <v>5.84</v>
      </c>
    </row>
    <row r="424" spans="1:8" customFormat="1" x14ac:dyDescent="0.3">
      <c r="A424" s="9">
        <v>4</v>
      </c>
      <c r="B424" s="10" t="s">
        <v>353</v>
      </c>
      <c r="C424" s="10">
        <v>46930</v>
      </c>
      <c r="D424" s="7">
        <f>[1]PopulationBy18YearPlus!C450</f>
        <v>131282</v>
      </c>
      <c r="E424" s="9">
        <v>6879</v>
      </c>
      <c r="F424" s="8">
        <f>ROUND(E424/C424%,2)</f>
        <v>14.66</v>
      </c>
      <c r="G424" s="9">
        <v>9145</v>
      </c>
      <c r="H424" s="8">
        <f>ROUND(G424/D424%,2)</f>
        <v>6.97</v>
      </c>
    </row>
    <row r="425" spans="1:8" customFormat="1" x14ac:dyDescent="0.3">
      <c r="A425" s="9">
        <v>5</v>
      </c>
      <c r="B425" s="10" t="s">
        <v>354</v>
      </c>
      <c r="C425" s="10">
        <v>37025</v>
      </c>
      <c r="D425" s="7">
        <f>[1]PopulationBy18YearPlus!C451</f>
        <v>98886</v>
      </c>
      <c r="E425" s="9">
        <v>7513</v>
      </c>
      <c r="F425" s="8">
        <f>ROUND(E425/C425%,2)</f>
        <v>20.29</v>
      </c>
      <c r="G425" s="9">
        <v>10090</v>
      </c>
      <c r="H425" s="8">
        <f>ROUND(G425/D425%,2)</f>
        <v>10.199999999999999</v>
      </c>
    </row>
    <row r="426" spans="1:8" customFormat="1" x14ac:dyDescent="0.3">
      <c r="A426" s="9">
        <v>6</v>
      </c>
      <c r="B426" s="10" t="s">
        <v>355</v>
      </c>
      <c r="C426" s="10">
        <v>41362</v>
      </c>
      <c r="D426" s="7">
        <f>[1]PopulationBy18YearPlus!C452</f>
        <v>109467</v>
      </c>
      <c r="E426" s="9">
        <v>5818</v>
      </c>
      <c r="F426" s="8">
        <f>ROUND(E426/C426%,2)</f>
        <v>14.07</v>
      </c>
      <c r="G426" s="9">
        <v>7027</v>
      </c>
      <c r="H426" s="8">
        <f>ROUND(G426/D426%,2)</f>
        <v>6.42</v>
      </c>
    </row>
    <row r="427" spans="1:8" customFormat="1" x14ac:dyDescent="0.3">
      <c r="A427" s="9">
        <v>7</v>
      </c>
      <c r="B427" s="10" t="s">
        <v>356</v>
      </c>
      <c r="C427" s="10">
        <v>31301</v>
      </c>
      <c r="D427" s="7">
        <f>[1]PopulationBy18YearPlus!C453</f>
        <v>85838</v>
      </c>
      <c r="E427" s="9">
        <v>4482</v>
      </c>
      <c r="F427" s="8">
        <f>ROUND(E427/C427%,2)</f>
        <v>14.32</v>
      </c>
      <c r="G427" s="9">
        <v>5855</v>
      </c>
      <c r="H427" s="8">
        <f>ROUND(G427/D427%,2)</f>
        <v>6.82</v>
      </c>
    </row>
    <row r="428" spans="1:8" customFormat="1" x14ac:dyDescent="0.3">
      <c r="A428" s="9">
        <v>8</v>
      </c>
      <c r="B428" s="10" t="s">
        <v>357</v>
      </c>
      <c r="C428" s="10">
        <v>238966</v>
      </c>
      <c r="D428" s="7">
        <f>[1]PopulationBy18YearPlus!C454</f>
        <v>667160</v>
      </c>
      <c r="E428" s="9">
        <v>30316</v>
      </c>
      <c r="F428" s="8">
        <f>ROUND(E428/C428%,2)</f>
        <v>12.69</v>
      </c>
      <c r="G428" s="9">
        <v>41857</v>
      </c>
      <c r="H428" s="8">
        <f>ROUND(G428/D428%,2)</f>
        <v>6.27</v>
      </c>
    </row>
    <row r="429" spans="1:8" customFormat="1" x14ac:dyDescent="0.3">
      <c r="A429" s="9">
        <v>9</v>
      </c>
      <c r="B429" s="10" t="s">
        <v>358</v>
      </c>
      <c r="C429" s="10">
        <v>24150</v>
      </c>
      <c r="D429" s="7">
        <f>[1]PopulationBy18YearPlus!C455</f>
        <v>62619</v>
      </c>
      <c r="E429" s="9">
        <v>4185</v>
      </c>
      <c r="F429" s="8">
        <f>ROUND(E429/C429%,2)</f>
        <v>17.329999999999998</v>
      </c>
      <c r="G429" s="9">
        <v>5370</v>
      </c>
      <c r="H429" s="8">
        <f>ROUND(G429/D429%,2)</f>
        <v>8.58</v>
      </c>
    </row>
    <row r="430" spans="1:8" customFormat="1" x14ac:dyDescent="0.3">
      <c r="A430" s="9">
        <v>10</v>
      </c>
      <c r="B430" s="10" t="s">
        <v>359</v>
      </c>
      <c r="C430" s="10">
        <v>35994</v>
      </c>
      <c r="D430" s="7">
        <f>[1]PopulationBy18YearPlus!C456</f>
        <v>100277</v>
      </c>
      <c r="E430" s="9">
        <v>5554</v>
      </c>
      <c r="F430" s="8">
        <f>ROUND(E430/C430%,2)</f>
        <v>15.43</v>
      </c>
      <c r="G430" s="9">
        <v>8528</v>
      </c>
      <c r="H430" s="8">
        <f>ROUND(G430/D430%,2)</f>
        <v>8.5</v>
      </c>
    </row>
    <row r="431" spans="1:8" customFormat="1" x14ac:dyDescent="0.3">
      <c r="A431" s="9">
        <v>11</v>
      </c>
      <c r="B431" s="10" t="s">
        <v>360</v>
      </c>
      <c r="C431" s="10">
        <v>6489</v>
      </c>
      <c r="D431" s="7">
        <f>[1]PopulationBy18YearPlus!C457</f>
        <v>19672</v>
      </c>
      <c r="E431" s="9">
        <v>677</v>
      </c>
      <c r="F431" s="8">
        <f>ROUND(E431/C431%,2)</f>
        <v>10.43</v>
      </c>
      <c r="G431" s="9">
        <v>783</v>
      </c>
      <c r="H431" s="8">
        <f>ROUND(G431/D431%,2)</f>
        <v>3.98</v>
      </c>
    </row>
    <row r="432" spans="1:8" customFormat="1" x14ac:dyDescent="0.3">
      <c r="A432" s="9"/>
      <c r="B432" s="10"/>
      <c r="C432" s="10"/>
      <c r="D432" s="7"/>
      <c r="E432" s="9"/>
      <c r="F432" s="8"/>
      <c r="G432" s="9"/>
      <c r="H432" s="8"/>
    </row>
    <row r="433" spans="1:8" x14ac:dyDescent="0.3">
      <c r="A433" s="6">
        <v>0</v>
      </c>
      <c r="B433" s="7" t="s">
        <v>361</v>
      </c>
      <c r="C433" s="7">
        <v>108406</v>
      </c>
      <c r="D433" s="7">
        <f>SUM(D435:D438)</f>
        <v>317336</v>
      </c>
      <c r="E433" s="6">
        <v>18074</v>
      </c>
      <c r="F433" s="8">
        <f>ROUND(E433/C433%,2)</f>
        <v>16.670000000000002</v>
      </c>
      <c r="G433" s="6">
        <v>23036</v>
      </c>
      <c r="H433" s="8">
        <f>ROUND(G433/D433%,2)</f>
        <v>7.26</v>
      </c>
    </row>
    <row r="434" spans="1:8" customFormat="1" x14ac:dyDescent="0.3">
      <c r="A434" s="9"/>
      <c r="B434" s="10"/>
      <c r="C434" s="10"/>
      <c r="D434" s="7"/>
      <c r="E434" s="9"/>
      <c r="F434" s="8"/>
      <c r="G434" s="9"/>
      <c r="H434" s="8"/>
    </row>
    <row r="435" spans="1:8" customFormat="1" x14ac:dyDescent="0.3">
      <c r="A435" s="9">
        <v>1</v>
      </c>
      <c r="B435" s="10" t="s">
        <v>362</v>
      </c>
      <c r="C435" s="10">
        <v>21588</v>
      </c>
      <c r="D435" s="7">
        <f>[1]PopulationBy18YearPlus!C462</f>
        <v>63852</v>
      </c>
      <c r="E435" s="9">
        <v>2698</v>
      </c>
      <c r="F435" s="8">
        <f>ROUND(E435/C435%,2)</f>
        <v>12.5</v>
      </c>
      <c r="G435" s="9">
        <v>3329</v>
      </c>
      <c r="H435" s="8">
        <f>ROUND(G435/D435%,2)</f>
        <v>5.21</v>
      </c>
    </row>
    <row r="436" spans="1:8" customFormat="1" x14ac:dyDescent="0.3">
      <c r="A436" s="9">
        <v>2</v>
      </c>
      <c r="B436" s="10" t="s">
        <v>363</v>
      </c>
      <c r="C436" s="10">
        <v>18987</v>
      </c>
      <c r="D436" s="7">
        <f>[1]PopulationBy18YearPlus!C463</f>
        <v>59784</v>
      </c>
      <c r="E436" s="9">
        <v>2904</v>
      </c>
      <c r="F436" s="8">
        <f>ROUND(E436/C436%,2)</f>
        <v>15.29</v>
      </c>
      <c r="G436" s="9">
        <v>3747</v>
      </c>
      <c r="H436" s="8">
        <f>ROUND(G436/D436%,2)</f>
        <v>6.27</v>
      </c>
    </row>
    <row r="437" spans="1:8" customFormat="1" x14ac:dyDescent="0.3">
      <c r="A437" s="9">
        <v>3</v>
      </c>
      <c r="B437" s="10" t="s">
        <v>364</v>
      </c>
      <c r="C437" s="10">
        <v>31966</v>
      </c>
      <c r="D437" s="7">
        <f>[1]PopulationBy18YearPlus!C464</f>
        <v>90123</v>
      </c>
      <c r="E437" s="9">
        <v>5576</v>
      </c>
      <c r="F437" s="8">
        <f>ROUND(E437/C437%,2)</f>
        <v>17.440000000000001</v>
      </c>
      <c r="G437" s="9">
        <v>7354</v>
      </c>
      <c r="H437" s="8">
        <f>ROUND(G437/D437%,2)</f>
        <v>8.16</v>
      </c>
    </row>
    <row r="438" spans="1:8" customFormat="1" x14ac:dyDescent="0.3">
      <c r="A438" s="9">
        <v>4</v>
      </c>
      <c r="B438" s="10" t="s">
        <v>365</v>
      </c>
      <c r="C438" s="10">
        <v>35865</v>
      </c>
      <c r="D438" s="7">
        <f>[1]PopulationBy18YearPlus!C465</f>
        <v>103577</v>
      </c>
      <c r="E438" s="9">
        <v>6896</v>
      </c>
      <c r="F438" s="8">
        <f>ROUND(E438/C438%,2)</f>
        <v>19.23</v>
      </c>
      <c r="G438" s="9">
        <v>8606</v>
      </c>
      <c r="H438" s="8">
        <f>ROUND(G438/D438%,2)</f>
        <v>8.31</v>
      </c>
    </row>
    <row r="439" spans="1:8" customFormat="1" x14ac:dyDescent="0.3">
      <c r="A439" s="9"/>
      <c r="B439" s="10"/>
      <c r="C439" s="10"/>
      <c r="D439" s="7"/>
      <c r="E439" s="9"/>
      <c r="F439" s="8"/>
      <c r="G439" s="9"/>
      <c r="H439" s="8"/>
    </row>
    <row r="440" spans="1:8" x14ac:dyDescent="0.3">
      <c r="A440" s="6">
        <v>0</v>
      </c>
      <c r="B440" s="7" t="s">
        <v>366</v>
      </c>
      <c r="C440" s="7">
        <v>140130</v>
      </c>
      <c r="D440" s="7">
        <f>SUM(D442:D447)</f>
        <v>411414</v>
      </c>
      <c r="E440" s="6">
        <v>25283</v>
      </c>
      <c r="F440" s="8">
        <f>ROUND(E440/C440%,2)</f>
        <v>18.04</v>
      </c>
      <c r="G440" s="6">
        <v>33701</v>
      </c>
      <c r="H440" s="8">
        <f>ROUND(G440/D440%,2)</f>
        <v>8.19</v>
      </c>
    </row>
    <row r="441" spans="1:8" customFormat="1" x14ac:dyDescent="0.3">
      <c r="A441" s="9"/>
      <c r="B441" s="10"/>
      <c r="C441" s="10"/>
      <c r="D441" s="7"/>
      <c r="E441" s="9"/>
      <c r="F441" s="8"/>
      <c r="G441" s="9"/>
      <c r="H441" s="8"/>
    </row>
    <row r="442" spans="1:8" customFormat="1" x14ac:dyDescent="0.3">
      <c r="A442" s="9">
        <v>1</v>
      </c>
      <c r="B442" s="10" t="s">
        <v>63</v>
      </c>
      <c r="C442" s="10">
        <v>32106</v>
      </c>
      <c r="D442" s="7">
        <f>[1]PopulationBy18YearPlus!C470</f>
        <v>91947</v>
      </c>
      <c r="E442" s="9">
        <v>7090</v>
      </c>
      <c r="F442" s="8">
        <f>ROUND(E442/C442%,2)</f>
        <v>22.08</v>
      </c>
      <c r="G442" s="9">
        <v>10065</v>
      </c>
      <c r="H442" s="8">
        <f>ROUND(G442/D442%,2)</f>
        <v>10.95</v>
      </c>
    </row>
    <row r="443" spans="1:8" customFormat="1" x14ac:dyDescent="0.3">
      <c r="A443" s="9">
        <v>2</v>
      </c>
      <c r="B443" s="10" t="s">
        <v>367</v>
      </c>
      <c r="C443" s="10">
        <v>77159</v>
      </c>
      <c r="D443" s="7">
        <f>[1]PopulationBy18YearPlus!C471</f>
        <v>226945</v>
      </c>
      <c r="E443" s="9">
        <v>11636</v>
      </c>
      <c r="F443" s="8">
        <f>ROUND(E443/C443%,2)</f>
        <v>15.08</v>
      </c>
      <c r="G443" s="9">
        <v>15292</v>
      </c>
      <c r="H443" s="8">
        <f>ROUND(G443/D443%,2)</f>
        <v>6.74</v>
      </c>
    </row>
    <row r="444" spans="1:8" customFormat="1" x14ac:dyDescent="0.3">
      <c r="A444" s="9">
        <v>3</v>
      </c>
      <c r="B444" s="10" t="s">
        <v>368</v>
      </c>
      <c r="C444" s="10">
        <v>24045</v>
      </c>
      <c r="D444" s="7">
        <f>[1]PopulationBy18YearPlus!C472</f>
        <v>72577</v>
      </c>
      <c r="E444" s="9">
        <v>5593</v>
      </c>
      <c r="F444" s="8">
        <f>ROUND(E444/C444%,2)</f>
        <v>23.26</v>
      </c>
      <c r="G444" s="9">
        <v>7036</v>
      </c>
      <c r="H444" s="8">
        <f>ROUND(G444/D444%,2)</f>
        <v>9.69</v>
      </c>
    </row>
    <row r="445" spans="1:8" customFormat="1" x14ac:dyDescent="0.3">
      <c r="A445" s="9">
        <v>4</v>
      </c>
      <c r="B445" s="10" t="s">
        <v>369</v>
      </c>
      <c r="C445" s="10">
        <v>2142</v>
      </c>
      <c r="D445" s="7">
        <f>[1]PopulationBy18YearPlus!C473</f>
        <v>6280</v>
      </c>
      <c r="E445" s="9">
        <v>173</v>
      </c>
      <c r="F445" s="8">
        <f>ROUND(E445/C445%,2)</f>
        <v>8.08</v>
      </c>
      <c r="G445" s="9">
        <v>239</v>
      </c>
      <c r="H445" s="8">
        <f>ROUND(G445/D445%,2)</f>
        <v>3.81</v>
      </c>
    </row>
    <row r="446" spans="1:8" customFormat="1" x14ac:dyDescent="0.3">
      <c r="A446" s="9">
        <v>5</v>
      </c>
      <c r="B446" s="10" t="s">
        <v>370</v>
      </c>
      <c r="C446" s="10">
        <v>1939</v>
      </c>
      <c r="D446" s="7">
        <f>[1]PopulationBy18YearPlus!C474</f>
        <v>5820</v>
      </c>
      <c r="E446" s="9">
        <v>397</v>
      </c>
      <c r="F446" s="8">
        <f>ROUND(E446/C446%,2)</f>
        <v>20.47</v>
      </c>
      <c r="G446" s="9">
        <v>533</v>
      </c>
      <c r="H446" s="8">
        <f>ROUND(G446/D446%,2)</f>
        <v>9.16</v>
      </c>
    </row>
    <row r="447" spans="1:8" customFormat="1" x14ac:dyDescent="0.3">
      <c r="A447" s="9">
        <v>6</v>
      </c>
      <c r="B447" s="10" t="s">
        <v>371</v>
      </c>
      <c r="C447" s="10">
        <v>2739</v>
      </c>
      <c r="D447" s="7">
        <f>[1]PopulationBy18YearPlus!C475</f>
        <v>7845</v>
      </c>
      <c r="E447" s="9">
        <v>394</v>
      </c>
      <c r="F447" s="8">
        <f>ROUND(E447/C447%,2)</f>
        <v>14.38</v>
      </c>
      <c r="G447" s="9">
        <v>536</v>
      </c>
      <c r="H447" s="8">
        <f>ROUND(G447/D447%,2)</f>
        <v>6.83</v>
      </c>
    </row>
    <row r="448" spans="1:8" customFormat="1" x14ac:dyDescent="0.3">
      <c r="A448" s="9"/>
      <c r="B448" s="10"/>
      <c r="C448" s="10"/>
      <c r="D448" s="7"/>
      <c r="E448" s="9"/>
      <c r="F448" s="8"/>
      <c r="G448" s="9"/>
      <c r="H448" s="8"/>
    </row>
    <row r="449" spans="1:8" x14ac:dyDescent="0.3">
      <c r="A449" s="6">
        <v>0</v>
      </c>
      <c r="B449" s="7" t="s">
        <v>372</v>
      </c>
      <c r="C449" s="7">
        <v>91330</v>
      </c>
      <c r="D449" s="7">
        <f>SUM(D451:D463)</f>
        <v>257681</v>
      </c>
      <c r="E449" s="6">
        <v>11646</v>
      </c>
      <c r="F449" s="8">
        <f>ROUND(E449/C449%,2)</f>
        <v>12.75</v>
      </c>
      <c r="G449" s="6">
        <v>14442</v>
      </c>
      <c r="H449" s="8">
        <f>ROUND(G449/D449%,2)</f>
        <v>5.6</v>
      </c>
    </row>
    <row r="450" spans="1:8" customFormat="1" x14ac:dyDescent="0.3">
      <c r="A450" s="9"/>
      <c r="B450" s="10"/>
      <c r="C450" s="10"/>
      <c r="D450" s="7"/>
      <c r="E450" s="9"/>
      <c r="F450" s="8"/>
      <c r="G450" s="9"/>
      <c r="H450" s="8"/>
    </row>
    <row r="451" spans="1:8" customFormat="1" x14ac:dyDescent="0.3">
      <c r="A451" s="9">
        <v>1</v>
      </c>
      <c r="B451" s="10" t="s">
        <v>373</v>
      </c>
      <c r="C451" s="10">
        <v>4156</v>
      </c>
      <c r="D451" s="7">
        <f>[1]PopulationBy18YearPlus!C480</f>
        <v>10444</v>
      </c>
      <c r="E451" s="9">
        <v>385</v>
      </c>
      <c r="F451" s="8">
        <f>ROUND(E451/C451%,2)</f>
        <v>9.26</v>
      </c>
      <c r="G451" s="9">
        <v>511</v>
      </c>
      <c r="H451" s="8">
        <f>ROUND(G451/D451%,2)</f>
        <v>4.8899999999999997</v>
      </c>
    </row>
    <row r="452" spans="1:8" customFormat="1" x14ac:dyDescent="0.3">
      <c r="A452" s="9">
        <v>2</v>
      </c>
      <c r="B452" s="10" t="s">
        <v>374</v>
      </c>
      <c r="C452" s="10">
        <v>4518</v>
      </c>
      <c r="D452" s="7">
        <f>[1]PopulationBy18YearPlus!C481</f>
        <v>11461</v>
      </c>
      <c r="E452" s="9">
        <v>424</v>
      </c>
      <c r="F452" s="8">
        <f>ROUND(E452/C452%,2)</f>
        <v>9.3800000000000008</v>
      </c>
      <c r="G452" s="9">
        <v>538</v>
      </c>
      <c r="H452" s="8">
        <f>ROUND(G452/D452%,2)</f>
        <v>4.6900000000000004</v>
      </c>
    </row>
    <row r="453" spans="1:8" customFormat="1" x14ac:dyDescent="0.3">
      <c r="A453" s="9">
        <v>3</v>
      </c>
      <c r="B453" s="10" t="s">
        <v>375</v>
      </c>
      <c r="C453" s="10">
        <v>7924</v>
      </c>
      <c r="D453" s="7">
        <f>[1]PopulationBy18YearPlus!C482</f>
        <v>22110</v>
      </c>
      <c r="E453" s="9">
        <v>844</v>
      </c>
      <c r="F453" s="8">
        <f>ROUND(E453/C453%,2)</f>
        <v>10.65</v>
      </c>
      <c r="G453" s="9">
        <v>966</v>
      </c>
      <c r="H453" s="8">
        <f>ROUND(G453/D453%,2)</f>
        <v>4.37</v>
      </c>
    </row>
    <row r="454" spans="1:8" customFormat="1" x14ac:dyDescent="0.3">
      <c r="A454" s="9">
        <v>4</v>
      </c>
      <c r="B454" s="10" t="s">
        <v>376</v>
      </c>
      <c r="C454" s="10">
        <v>16698</v>
      </c>
      <c r="D454" s="7">
        <f>[1]PopulationBy18YearPlus!C483</f>
        <v>49163</v>
      </c>
      <c r="E454" s="9">
        <v>1936</v>
      </c>
      <c r="F454" s="8">
        <f>ROUND(E454/C454%,2)</f>
        <v>11.59</v>
      </c>
      <c r="G454" s="9">
        <v>2452</v>
      </c>
      <c r="H454" s="8">
        <f>ROUND(G454/D454%,2)</f>
        <v>4.99</v>
      </c>
    </row>
    <row r="455" spans="1:8" customFormat="1" x14ac:dyDescent="0.3">
      <c r="A455" s="9">
        <v>5</v>
      </c>
      <c r="B455" s="10" t="s">
        <v>377</v>
      </c>
      <c r="C455" s="10">
        <v>8570</v>
      </c>
      <c r="D455" s="7">
        <f>[1]PopulationBy18YearPlus!C484</f>
        <v>24566</v>
      </c>
      <c r="E455" s="9">
        <v>1396</v>
      </c>
      <c r="F455" s="8">
        <f>ROUND(E455/C455%,2)</f>
        <v>16.29</v>
      </c>
      <c r="G455" s="9">
        <v>1821</v>
      </c>
      <c r="H455" s="8">
        <f>ROUND(G455/D455%,2)</f>
        <v>7.41</v>
      </c>
    </row>
    <row r="456" spans="1:8" customFormat="1" x14ac:dyDescent="0.3">
      <c r="A456" s="9">
        <v>6</v>
      </c>
      <c r="B456" s="10" t="s">
        <v>378</v>
      </c>
      <c r="C456" s="10">
        <v>9133</v>
      </c>
      <c r="D456" s="7">
        <f>[1]PopulationBy18YearPlus!C485</f>
        <v>25996</v>
      </c>
      <c r="E456" s="9">
        <v>1509</v>
      </c>
      <c r="F456" s="8">
        <f>ROUND(E456/C456%,2)</f>
        <v>16.52</v>
      </c>
      <c r="G456" s="9">
        <v>1844</v>
      </c>
      <c r="H456" s="8">
        <f>ROUND(G456/D456%,2)</f>
        <v>7.09</v>
      </c>
    </row>
    <row r="457" spans="1:8" customFormat="1" x14ac:dyDescent="0.3">
      <c r="A457" s="9">
        <v>7</v>
      </c>
      <c r="B457" s="10" t="s">
        <v>379</v>
      </c>
      <c r="C457" s="10">
        <v>4869</v>
      </c>
      <c r="D457" s="7">
        <f>[1]PopulationBy18YearPlus!C486</f>
        <v>12626</v>
      </c>
      <c r="E457" s="9">
        <v>746</v>
      </c>
      <c r="F457" s="8">
        <f>ROUND(E457/C457%,2)</f>
        <v>15.32</v>
      </c>
      <c r="G457" s="9">
        <v>912</v>
      </c>
      <c r="H457" s="8">
        <f>ROUND(G457/D457%,2)</f>
        <v>7.22</v>
      </c>
    </row>
    <row r="458" spans="1:8" customFormat="1" x14ac:dyDescent="0.3">
      <c r="A458" s="9">
        <v>8</v>
      </c>
      <c r="B458" s="10" t="s">
        <v>380</v>
      </c>
      <c r="C458" s="10">
        <v>7148</v>
      </c>
      <c r="D458" s="7">
        <f>[1]PopulationBy18YearPlus!C487</f>
        <v>18827</v>
      </c>
      <c r="E458" s="9">
        <v>932</v>
      </c>
      <c r="F458" s="8">
        <f>ROUND(E458/C458%,2)</f>
        <v>13.04</v>
      </c>
      <c r="G458" s="9">
        <v>1104</v>
      </c>
      <c r="H458" s="8">
        <f>ROUND(G458/D458%,2)</f>
        <v>5.86</v>
      </c>
    </row>
    <row r="459" spans="1:8" customFormat="1" x14ac:dyDescent="0.3">
      <c r="A459" s="9">
        <v>9</v>
      </c>
      <c r="B459" s="10" t="s">
        <v>381</v>
      </c>
      <c r="C459" s="10">
        <v>12806</v>
      </c>
      <c r="D459" s="7">
        <f>[1]PopulationBy18YearPlus!C488</f>
        <v>37723</v>
      </c>
      <c r="E459" s="9">
        <v>1945</v>
      </c>
      <c r="F459" s="8">
        <f>ROUND(E459/C459%,2)</f>
        <v>15.19</v>
      </c>
      <c r="G459" s="9">
        <v>2402</v>
      </c>
      <c r="H459" s="8">
        <f>ROUND(G459/D459%,2)</f>
        <v>6.37</v>
      </c>
    </row>
    <row r="460" spans="1:8" customFormat="1" x14ac:dyDescent="0.3">
      <c r="A460" s="9">
        <v>10</v>
      </c>
      <c r="B460" s="10" t="s">
        <v>382</v>
      </c>
      <c r="C460" s="10">
        <v>3861</v>
      </c>
      <c r="D460" s="7">
        <f>[1]PopulationBy18YearPlus!C489</f>
        <v>10538</v>
      </c>
      <c r="E460" s="9">
        <v>664</v>
      </c>
      <c r="F460" s="8">
        <f>ROUND(E460/C460%,2)</f>
        <v>17.2</v>
      </c>
      <c r="G460" s="9">
        <v>815</v>
      </c>
      <c r="H460" s="8">
        <f>ROUND(G460/D460%,2)</f>
        <v>7.73</v>
      </c>
    </row>
    <row r="461" spans="1:8" customFormat="1" x14ac:dyDescent="0.3">
      <c r="A461" s="9">
        <v>11</v>
      </c>
      <c r="B461" s="10" t="s">
        <v>383</v>
      </c>
      <c r="C461" s="10">
        <v>6075</v>
      </c>
      <c r="D461" s="7">
        <f>[1]PopulationBy18YearPlus!C490</f>
        <v>16757</v>
      </c>
      <c r="E461" s="9">
        <v>501</v>
      </c>
      <c r="F461" s="8">
        <f>ROUND(E461/C461%,2)</f>
        <v>8.25</v>
      </c>
      <c r="G461" s="9">
        <v>646</v>
      </c>
      <c r="H461" s="8">
        <f>ROUND(G461/D461%,2)</f>
        <v>3.86</v>
      </c>
    </row>
    <row r="462" spans="1:8" customFormat="1" x14ac:dyDescent="0.3">
      <c r="A462" s="9">
        <v>12</v>
      </c>
      <c r="B462" s="10" t="s">
        <v>384</v>
      </c>
      <c r="C462" s="10">
        <v>3174</v>
      </c>
      <c r="D462" s="7">
        <f>[1]PopulationBy18YearPlus!C491</f>
        <v>9965</v>
      </c>
      <c r="E462" s="9">
        <v>205</v>
      </c>
      <c r="F462" s="8">
        <f>ROUND(E462/C462%,2)</f>
        <v>6.46</v>
      </c>
      <c r="G462" s="9">
        <v>237</v>
      </c>
      <c r="H462" s="8">
        <f>ROUND(G462/D462%,2)</f>
        <v>2.38</v>
      </c>
    </row>
    <row r="463" spans="1:8" customFormat="1" x14ac:dyDescent="0.3">
      <c r="A463" s="9">
        <v>13</v>
      </c>
      <c r="B463" s="10" t="s">
        <v>385</v>
      </c>
      <c r="C463" s="10">
        <v>2398</v>
      </c>
      <c r="D463" s="7">
        <f>[1]PopulationBy18YearPlus!C492</f>
        <v>7505</v>
      </c>
      <c r="E463" s="9">
        <v>159</v>
      </c>
      <c r="F463" s="8">
        <f>ROUND(E463/C463%,2)</f>
        <v>6.63</v>
      </c>
      <c r="G463" s="9">
        <v>194</v>
      </c>
      <c r="H463" s="8">
        <f>ROUND(G463/D463%,2)</f>
        <v>2.58</v>
      </c>
    </row>
    <row r="464" spans="1:8" customFormat="1" x14ac:dyDescent="0.3">
      <c r="A464" s="9"/>
      <c r="B464" s="10"/>
      <c r="C464" s="10"/>
      <c r="D464" s="7"/>
      <c r="E464" s="9"/>
      <c r="F464" s="8"/>
      <c r="G464" s="9"/>
      <c r="H464" s="8"/>
    </row>
    <row r="465" spans="1:8" x14ac:dyDescent="0.3">
      <c r="A465" s="6">
        <v>0</v>
      </c>
      <c r="B465" s="7" t="s">
        <v>386</v>
      </c>
      <c r="C465" s="7">
        <v>46466</v>
      </c>
      <c r="D465" s="7">
        <f>SUM(D467:D474)</f>
        <v>118941</v>
      </c>
      <c r="E465" s="6">
        <v>4967</v>
      </c>
      <c r="F465" s="8">
        <f>ROUND(E465/C465%,2)</f>
        <v>10.69</v>
      </c>
      <c r="G465" s="6">
        <v>6519</v>
      </c>
      <c r="H465" s="8">
        <f>ROUND(G465/D465%,2)</f>
        <v>5.48</v>
      </c>
    </row>
    <row r="466" spans="1:8" customFormat="1" x14ac:dyDescent="0.3">
      <c r="A466" s="9"/>
      <c r="B466" s="10"/>
      <c r="C466" s="10"/>
      <c r="D466" s="7"/>
      <c r="E466" s="9"/>
      <c r="F466" s="8"/>
      <c r="G466" s="9"/>
      <c r="H466" s="8"/>
    </row>
    <row r="467" spans="1:8" customFormat="1" x14ac:dyDescent="0.3">
      <c r="A467" s="9">
        <v>1</v>
      </c>
      <c r="B467" s="10" t="s">
        <v>387</v>
      </c>
      <c r="C467" s="10">
        <v>4113</v>
      </c>
      <c r="D467" s="7">
        <f>[1]PopulationBy18YearPlus!C497</f>
        <v>11535</v>
      </c>
      <c r="E467" s="9">
        <v>670</v>
      </c>
      <c r="F467" s="8">
        <f>ROUND(E467/C467%,2)</f>
        <v>16.29</v>
      </c>
      <c r="G467" s="9">
        <v>880</v>
      </c>
      <c r="H467" s="8">
        <f>ROUND(G467/D467%,2)</f>
        <v>7.63</v>
      </c>
    </row>
    <row r="468" spans="1:8" customFormat="1" x14ac:dyDescent="0.3">
      <c r="A468" s="9">
        <v>2</v>
      </c>
      <c r="B468" s="10" t="s">
        <v>388</v>
      </c>
      <c r="C468" s="10">
        <v>4683</v>
      </c>
      <c r="D468" s="7">
        <f>[1]PopulationBy18YearPlus!C498</f>
        <v>12341</v>
      </c>
      <c r="E468" s="9">
        <v>923</v>
      </c>
      <c r="F468" s="8">
        <f>ROUND(E468/C468%,2)</f>
        <v>19.71</v>
      </c>
      <c r="G468" s="9">
        <v>1114</v>
      </c>
      <c r="H468" s="8">
        <f>ROUND(G468/D468%,2)</f>
        <v>9.0299999999999994</v>
      </c>
    </row>
    <row r="469" spans="1:8" customFormat="1" x14ac:dyDescent="0.3">
      <c r="A469" s="9">
        <v>3</v>
      </c>
      <c r="B469" s="10" t="s">
        <v>389</v>
      </c>
      <c r="C469" s="10">
        <v>5296</v>
      </c>
      <c r="D469" s="7">
        <f>[1]PopulationBy18YearPlus!C499</f>
        <v>12758</v>
      </c>
      <c r="E469" s="9">
        <v>364</v>
      </c>
      <c r="F469" s="8">
        <f>ROUND(E469/C469%,2)</f>
        <v>6.87</v>
      </c>
      <c r="G469" s="9">
        <v>432</v>
      </c>
      <c r="H469" s="8">
        <f>ROUND(G469/D469%,2)</f>
        <v>3.39</v>
      </c>
    </row>
    <row r="470" spans="1:8" customFormat="1" x14ac:dyDescent="0.3">
      <c r="A470" s="9">
        <v>4</v>
      </c>
      <c r="B470" s="10" t="s">
        <v>390</v>
      </c>
      <c r="C470" s="10">
        <v>6627</v>
      </c>
      <c r="D470" s="7">
        <f>[1]PopulationBy18YearPlus!C500</f>
        <v>17322</v>
      </c>
      <c r="E470" s="9">
        <v>452</v>
      </c>
      <c r="F470" s="8">
        <f>ROUND(E470/C470%,2)</f>
        <v>6.82</v>
      </c>
      <c r="G470" s="9">
        <v>526</v>
      </c>
      <c r="H470" s="8">
        <f>ROUND(G470/D470%,2)</f>
        <v>3.04</v>
      </c>
    </row>
    <row r="471" spans="1:8" customFormat="1" x14ac:dyDescent="0.3">
      <c r="A471" s="9">
        <v>5</v>
      </c>
      <c r="B471" s="10" t="s">
        <v>391</v>
      </c>
      <c r="C471" s="10">
        <v>10991</v>
      </c>
      <c r="D471" s="7">
        <f>[1]PopulationBy18YearPlus!C501</f>
        <v>27677</v>
      </c>
      <c r="E471" s="9">
        <v>1117</v>
      </c>
      <c r="F471" s="8">
        <f>ROUND(E471/C471%,2)</f>
        <v>10.16</v>
      </c>
      <c r="G471" s="9">
        <v>1764</v>
      </c>
      <c r="H471" s="8">
        <f>ROUND(G471/D471%,2)</f>
        <v>6.37</v>
      </c>
    </row>
    <row r="472" spans="1:8" customFormat="1" x14ac:dyDescent="0.3">
      <c r="A472" s="9">
        <v>6</v>
      </c>
      <c r="B472" s="10" t="s">
        <v>392</v>
      </c>
      <c r="C472" s="10">
        <v>5501</v>
      </c>
      <c r="D472" s="7">
        <f>[1]PopulationBy18YearPlus!C502</f>
        <v>14014</v>
      </c>
      <c r="E472" s="9">
        <v>340</v>
      </c>
      <c r="F472" s="8">
        <f>ROUND(E472/C472%,2)</f>
        <v>6.18</v>
      </c>
      <c r="G472" s="9">
        <v>443</v>
      </c>
      <c r="H472" s="8">
        <f>ROUND(G472/D472%,2)</f>
        <v>3.16</v>
      </c>
    </row>
    <row r="473" spans="1:8" customFormat="1" x14ac:dyDescent="0.3">
      <c r="A473" s="9">
        <v>7</v>
      </c>
      <c r="B473" s="10" t="s">
        <v>393</v>
      </c>
      <c r="C473" s="10">
        <v>5062</v>
      </c>
      <c r="D473" s="7">
        <f>[1]PopulationBy18YearPlus!C503</f>
        <v>12522</v>
      </c>
      <c r="E473" s="9">
        <v>634</v>
      </c>
      <c r="F473" s="8">
        <f>ROUND(E473/C473%,2)</f>
        <v>12.52</v>
      </c>
      <c r="G473" s="9">
        <v>748</v>
      </c>
      <c r="H473" s="8">
        <f>ROUND(G473/D473%,2)</f>
        <v>5.97</v>
      </c>
    </row>
    <row r="474" spans="1:8" customFormat="1" x14ac:dyDescent="0.3">
      <c r="A474" s="9">
        <v>8</v>
      </c>
      <c r="B474" s="10" t="s">
        <v>394</v>
      </c>
      <c r="C474" s="10">
        <v>4193</v>
      </c>
      <c r="D474" s="7">
        <f>[1]PopulationBy18YearPlus!C504</f>
        <v>10772</v>
      </c>
      <c r="E474" s="9">
        <v>467</v>
      </c>
      <c r="F474" s="8">
        <f>ROUND(E474/C474%,2)</f>
        <v>11.14</v>
      </c>
      <c r="G474" s="9">
        <v>612</v>
      </c>
      <c r="H474" s="8">
        <f>ROUND(G474/D474%,2)</f>
        <v>5.68</v>
      </c>
    </row>
    <row r="475" spans="1:8" customFormat="1" x14ac:dyDescent="0.3">
      <c r="A475" s="9"/>
      <c r="B475" s="10"/>
      <c r="C475" s="10"/>
      <c r="D475" s="7"/>
      <c r="E475" s="9"/>
      <c r="F475" s="8"/>
      <c r="G475" s="9"/>
      <c r="H475" s="8"/>
    </row>
    <row r="476" spans="1:8" x14ac:dyDescent="0.3">
      <c r="A476" s="6">
        <v>0</v>
      </c>
      <c r="B476" s="7" t="s">
        <v>395</v>
      </c>
      <c r="C476" s="7">
        <v>69317</v>
      </c>
      <c r="D476" s="7">
        <f>SUM(D478:D486)</f>
        <v>193840</v>
      </c>
      <c r="E476" s="6">
        <v>5542</v>
      </c>
      <c r="F476" s="8">
        <f>ROUND(E476/C476%,2)</f>
        <v>8</v>
      </c>
      <c r="G476" s="6">
        <v>7070</v>
      </c>
      <c r="H476" s="8">
        <f>ROUND(G476/D476%,2)</f>
        <v>3.65</v>
      </c>
    </row>
    <row r="477" spans="1:8" customFormat="1" x14ac:dyDescent="0.3">
      <c r="A477" s="9"/>
      <c r="B477" s="10"/>
      <c r="C477" s="10"/>
      <c r="D477" s="7"/>
      <c r="E477" s="9"/>
      <c r="F477" s="8"/>
      <c r="G477" s="9"/>
      <c r="H477" s="8"/>
    </row>
    <row r="478" spans="1:8" customFormat="1" x14ac:dyDescent="0.3">
      <c r="A478" s="9">
        <v>1</v>
      </c>
      <c r="B478" s="10" t="s">
        <v>396</v>
      </c>
      <c r="C478" s="10">
        <v>16110</v>
      </c>
      <c r="D478" s="7">
        <f>[1]PopulationBy18YearPlus!C509</f>
        <v>45792</v>
      </c>
      <c r="E478" s="9">
        <v>946</v>
      </c>
      <c r="F478" s="8">
        <f>ROUND(E478/C478%,2)</f>
        <v>5.87</v>
      </c>
      <c r="G478" s="9">
        <v>1174</v>
      </c>
      <c r="H478" s="8">
        <f>ROUND(G478/D478%,2)</f>
        <v>2.56</v>
      </c>
    </row>
    <row r="479" spans="1:8" customFormat="1" x14ac:dyDescent="0.3">
      <c r="A479" s="9">
        <v>2</v>
      </c>
      <c r="B479" s="10" t="s">
        <v>397</v>
      </c>
      <c r="C479" s="10">
        <v>3436</v>
      </c>
      <c r="D479" s="7">
        <f>[1]PopulationBy18YearPlus!C510</f>
        <v>9826</v>
      </c>
      <c r="E479" s="9">
        <v>283</v>
      </c>
      <c r="F479" s="8">
        <f>ROUND(E479/C479%,2)</f>
        <v>8.24</v>
      </c>
      <c r="G479" s="9">
        <v>334</v>
      </c>
      <c r="H479" s="8">
        <f>ROUND(G479/D479%,2)</f>
        <v>3.4</v>
      </c>
    </row>
    <row r="480" spans="1:8" customFormat="1" x14ac:dyDescent="0.3">
      <c r="A480" s="9">
        <v>3</v>
      </c>
      <c r="B480" s="10" t="s">
        <v>398</v>
      </c>
      <c r="C480" s="10">
        <v>7918</v>
      </c>
      <c r="D480" s="7">
        <f>[1]PopulationBy18YearPlus!C511</f>
        <v>23084</v>
      </c>
      <c r="E480" s="9">
        <v>426</v>
      </c>
      <c r="F480" s="8">
        <f>ROUND(E480/C480%,2)</f>
        <v>5.38</v>
      </c>
      <c r="G480" s="9">
        <v>511</v>
      </c>
      <c r="H480" s="8">
        <f>ROUND(G480/D480%,2)</f>
        <v>2.21</v>
      </c>
    </row>
    <row r="481" spans="1:8" customFormat="1" x14ac:dyDescent="0.3">
      <c r="A481" s="9">
        <v>4</v>
      </c>
      <c r="B481" s="10" t="s">
        <v>399</v>
      </c>
      <c r="C481" s="10">
        <v>4527</v>
      </c>
      <c r="D481" s="7">
        <f>[1]PopulationBy18YearPlus!C512</f>
        <v>12443</v>
      </c>
      <c r="E481" s="9">
        <v>661</v>
      </c>
      <c r="F481" s="8">
        <f>ROUND(E481/C481%,2)</f>
        <v>14.6</v>
      </c>
      <c r="G481" s="9">
        <v>853</v>
      </c>
      <c r="H481" s="8">
        <f>ROUND(G481/D481%,2)</f>
        <v>6.86</v>
      </c>
    </row>
    <row r="482" spans="1:8" customFormat="1" x14ac:dyDescent="0.3">
      <c r="A482" s="9">
        <v>5</v>
      </c>
      <c r="B482" s="10" t="s">
        <v>400</v>
      </c>
      <c r="C482" s="10">
        <v>18135</v>
      </c>
      <c r="D482" s="7">
        <f>[1]PopulationBy18YearPlus!C513</f>
        <v>47971</v>
      </c>
      <c r="E482" s="9">
        <v>2339</v>
      </c>
      <c r="F482" s="8">
        <f>ROUND(E482/C482%,2)</f>
        <v>12.9</v>
      </c>
      <c r="G482" s="9">
        <v>3053</v>
      </c>
      <c r="H482" s="8">
        <f>ROUND(G482/D482%,2)</f>
        <v>6.36</v>
      </c>
    </row>
    <row r="483" spans="1:8" customFormat="1" x14ac:dyDescent="0.3">
      <c r="A483" s="9">
        <v>6</v>
      </c>
      <c r="B483" s="10" t="s">
        <v>39</v>
      </c>
      <c r="C483" s="10">
        <v>4987</v>
      </c>
      <c r="D483" s="7">
        <f>[1]PopulationBy18YearPlus!C514</f>
        <v>13016</v>
      </c>
      <c r="E483" s="9">
        <v>343</v>
      </c>
      <c r="F483" s="8">
        <f>ROUND(E483/C483%,2)</f>
        <v>6.88</v>
      </c>
      <c r="G483" s="9">
        <v>429</v>
      </c>
      <c r="H483" s="8">
        <f>ROUND(G483/D483%,2)</f>
        <v>3.3</v>
      </c>
    </row>
    <row r="484" spans="1:8" customFormat="1" x14ac:dyDescent="0.3">
      <c r="A484" s="9">
        <v>7</v>
      </c>
      <c r="B484" s="10" t="s">
        <v>401</v>
      </c>
      <c r="C484" s="10">
        <v>2868</v>
      </c>
      <c r="D484" s="7">
        <f>[1]PopulationBy18YearPlus!C515</f>
        <v>7783</v>
      </c>
      <c r="E484" s="9">
        <v>111</v>
      </c>
      <c r="F484" s="8">
        <f>ROUND(E484/C484%,2)</f>
        <v>3.87</v>
      </c>
      <c r="G484" s="9">
        <v>123</v>
      </c>
      <c r="H484" s="8">
        <f>ROUND(G484/D484%,2)</f>
        <v>1.58</v>
      </c>
    </row>
    <row r="485" spans="1:8" customFormat="1" x14ac:dyDescent="0.3">
      <c r="A485" s="9">
        <v>8</v>
      </c>
      <c r="B485" s="10" t="s">
        <v>402</v>
      </c>
      <c r="C485" s="10">
        <v>6044</v>
      </c>
      <c r="D485" s="7">
        <f>[1]PopulationBy18YearPlus!C516</f>
        <v>17858</v>
      </c>
      <c r="E485" s="9">
        <v>248</v>
      </c>
      <c r="F485" s="8">
        <f>ROUND(E485/C485%,2)</f>
        <v>4.0999999999999996</v>
      </c>
      <c r="G485" s="9">
        <v>361</v>
      </c>
      <c r="H485" s="8">
        <f>ROUND(G485/D485%,2)</f>
        <v>2.02</v>
      </c>
    </row>
    <row r="486" spans="1:8" customFormat="1" x14ac:dyDescent="0.3">
      <c r="A486" s="9">
        <v>9</v>
      </c>
      <c r="B486" s="10" t="s">
        <v>403</v>
      </c>
      <c r="C486" s="10">
        <v>5292</v>
      </c>
      <c r="D486" s="7">
        <f>[1]PopulationBy18YearPlus!C517</f>
        <v>16067</v>
      </c>
      <c r="E486" s="9">
        <v>185</v>
      </c>
      <c r="F486" s="8">
        <f>ROUND(E486/C486%,2)</f>
        <v>3.5</v>
      </c>
      <c r="G486" s="9">
        <v>232</v>
      </c>
      <c r="H486" s="8">
        <f>ROUND(G486/D486%,2)</f>
        <v>1.44</v>
      </c>
    </row>
    <row r="487" spans="1:8" customFormat="1" x14ac:dyDescent="0.3">
      <c r="A487" s="9"/>
      <c r="B487" s="10"/>
      <c r="C487" s="10"/>
      <c r="D487" s="7"/>
      <c r="E487" s="9"/>
      <c r="F487" s="8"/>
      <c r="G487" s="9"/>
      <c r="H487" s="8"/>
    </row>
    <row r="488" spans="1:8" x14ac:dyDescent="0.3">
      <c r="A488" s="6">
        <v>0</v>
      </c>
      <c r="B488" s="7" t="s">
        <v>404</v>
      </c>
      <c r="C488" s="7">
        <v>105620</v>
      </c>
      <c r="D488" s="7">
        <f>SUM(D490:D499)</f>
        <v>311407</v>
      </c>
      <c r="E488" s="6">
        <v>13376</v>
      </c>
      <c r="F488" s="8">
        <f>ROUND(E488/C488%,2)</f>
        <v>12.66</v>
      </c>
      <c r="G488" s="6">
        <v>17051</v>
      </c>
      <c r="H488" s="8">
        <f>ROUND(G488/D488%,2)</f>
        <v>5.48</v>
      </c>
    </row>
    <row r="489" spans="1:8" customFormat="1" x14ac:dyDescent="0.3">
      <c r="A489" s="9"/>
      <c r="B489" s="10"/>
      <c r="C489" s="10"/>
      <c r="D489" s="7"/>
      <c r="E489" s="9"/>
      <c r="F489" s="8"/>
      <c r="G489" s="9"/>
      <c r="H489" s="8"/>
    </row>
    <row r="490" spans="1:8" customFormat="1" x14ac:dyDescent="0.3">
      <c r="A490" s="9">
        <v>1</v>
      </c>
      <c r="B490" s="10" t="s">
        <v>405</v>
      </c>
      <c r="C490" s="10">
        <v>3403</v>
      </c>
      <c r="D490" s="7">
        <f>[1]PopulationBy18YearPlus!C522</f>
        <v>9553</v>
      </c>
      <c r="E490" s="9">
        <v>241</v>
      </c>
      <c r="F490" s="8">
        <f>ROUND(E490/C490%,2)</f>
        <v>7.08</v>
      </c>
      <c r="G490" s="9">
        <v>291</v>
      </c>
      <c r="H490" s="8">
        <f>ROUND(G490/D490%,2)</f>
        <v>3.05</v>
      </c>
    </row>
    <row r="491" spans="1:8" customFormat="1" x14ac:dyDescent="0.3">
      <c r="A491" s="9">
        <v>2</v>
      </c>
      <c r="B491" s="10" t="s">
        <v>406</v>
      </c>
      <c r="C491" s="10">
        <v>9749</v>
      </c>
      <c r="D491" s="7">
        <f>[1]PopulationBy18YearPlus!C523</f>
        <v>26925</v>
      </c>
      <c r="E491" s="9">
        <v>853</v>
      </c>
      <c r="F491" s="8">
        <f>ROUND(E491/C491%,2)</f>
        <v>8.75</v>
      </c>
      <c r="G491" s="9">
        <v>1090</v>
      </c>
      <c r="H491" s="8">
        <f>ROUND(G491/D491%,2)</f>
        <v>4.05</v>
      </c>
    </row>
    <row r="492" spans="1:8" customFormat="1" x14ac:dyDescent="0.3">
      <c r="A492" s="9">
        <v>3</v>
      </c>
      <c r="B492" s="10" t="s">
        <v>407</v>
      </c>
      <c r="C492" s="10">
        <v>4391</v>
      </c>
      <c r="D492" s="7">
        <f>[1]PopulationBy18YearPlus!C524</f>
        <v>13581</v>
      </c>
      <c r="E492" s="9">
        <v>576</v>
      </c>
      <c r="F492" s="8">
        <f>ROUND(E492/C492%,2)</f>
        <v>13.12</v>
      </c>
      <c r="G492" s="9">
        <v>664</v>
      </c>
      <c r="H492" s="8">
        <f>ROUND(G492/D492%,2)</f>
        <v>4.8899999999999997</v>
      </c>
    </row>
    <row r="493" spans="1:8" customFormat="1" x14ac:dyDescent="0.3">
      <c r="A493" s="9">
        <v>4</v>
      </c>
      <c r="B493" s="10" t="s">
        <v>408</v>
      </c>
      <c r="C493" s="10">
        <v>5044</v>
      </c>
      <c r="D493" s="7">
        <f>[1]PopulationBy18YearPlus!C525</f>
        <v>15613</v>
      </c>
      <c r="E493" s="9">
        <v>390</v>
      </c>
      <c r="F493" s="8">
        <f>ROUND(E493/C493%,2)</f>
        <v>7.73</v>
      </c>
      <c r="G493" s="9">
        <v>479</v>
      </c>
      <c r="H493" s="8">
        <f>ROUND(G493/D493%,2)</f>
        <v>3.07</v>
      </c>
    </row>
    <row r="494" spans="1:8" customFormat="1" x14ac:dyDescent="0.3">
      <c r="A494" s="9">
        <v>5</v>
      </c>
      <c r="B494" s="10" t="s">
        <v>409</v>
      </c>
      <c r="C494" s="10">
        <v>10724</v>
      </c>
      <c r="D494" s="7">
        <f>[1]PopulationBy18YearPlus!C526</f>
        <v>31062</v>
      </c>
      <c r="E494" s="9">
        <v>1149</v>
      </c>
      <c r="F494" s="8">
        <f>ROUND(E494/C494%,2)</f>
        <v>10.71</v>
      </c>
      <c r="G494" s="9">
        <v>1406</v>
      </c>
      <c r="H494" s="8">
        <f>ROUND(G494/D494%,2)</f>
        <v>4.53</v>
      </c>
    </row>
    <row r="495" spans="1:8" customFormat="1" x14ac:dyDescent="0.3">
      <c r="A495" s="9">
        <v>6</v>
      </c>
      <c r="B495" s="10" t="s">
        <v>410</v>
      </c>
      <c r="C495" s="10">
        <v>46566</v>
      </c>
      <c r="D495" s="7">
        <f>[1]PopulationBy18YearPlus!C527</f>
        <v>137486</v>
      </c>
      <c r="E495" s="9">
        <v>7600</v>
      </c>
      <c r="F495" s="8">
        <f>ROUND(E495/C495%,2)</f>
        <v>16.32</v>
      </c>
      <c r="G495" s="9">
        <v>9582</v>
      </c>
      <c r="H495" s="8">
        <f>ROUND(G495/D495%,2)</f>
        <v>6.97</v>
      </c>
    </row>
    <row r="496" spans="1:8" customFormat="1" x14ac:dyDescent="0.3">
      <c r="A496" s="9">
        <v>7</v>
      </c>
      <c r="B496" s="10" t="s">
        <v>411</v>
      </c>
      <c r="C496" s="10">
        <v>5085</v>
      </c>
      <c r="D496" s="7">
        <f>[1]PopulationBy18YearPlus!C528</f>
        <v>14828</v>
      </c>
      <c r="E496" s="9">
        <v>292</v>
      </c>
      <c r="F496" s="8">
        <f>ROUND(E496/C496%,2)</f>
        <v>5.74</v>
      </c>
      <c r="G496" s="9">
        <v>458</v>
      </c>
      <c r="H496" s="8">
        <f>ROUND(G496/D496%,2)</f>
        <v>3.09</v>
      </c>
    </row>
    <row r="497" spans="1:8" customFormat="1" x14ac:dyDescent="0.3">
      <c r="A497" s="9">
        <v>8</v>
      </c>
      <c r="B497" s="10" t="s">
        <v>412</v>
      </c>
      <c r="C497" s="10">
        <v>5285</v>
      </c>
      <c r="D497" s="7">
        <f>[1]PopulationBy18YearPlus!C529</f>
        <v>16423</v>
      </c>
      <c r="E497" s="9">
        <v>735</v>
      </c>
      <c r="F497" s="8">
        <f>ROUND(E497/C497%,2)</f>
        <v>13.91</v>
      </c>
      <c r="G497" s="9">
        <v>884</v>
      </c>
      <c r="H497" s="8">
        <f>ROUND(G497/D497%,2)</f>
        <v>5.38</v>
      </c>
    </row>
    <row r="498" spans="1:8" customFormat="1" x14ac:dyDescent="0.3">
      <c r="A498" s="9">
        <v>9</v>
      </c>
      <c r="B498" s="10" t="s">
        <v>413</v>
      </c>
      <c r="C498" s="10">
        <v>8913</v>
      </c>
      <c r="D498" s="7">
        <f>[1]PopulationBy18YearPlus!C530</f>
        <v>26257</v>
      </c>
      <c r="E498" s="9">
        <v>598</v>
      </c>
      <c r="F498" s="8">
        <f>ROUND(E498/C498%,2)</f>
        <v>6.71</v>
      </c>
      <c r="G498" s="9">
        <v>756</v>
      </c>
      <c r="H498" s="8">
        <f>ROUND(G498/D498%,2)</f>
        <v>2.88</v>
      </c>
    </row>
    <row r="499" spans="1:8" customFormat="1" x14ac:dyDescent="0.3">
      <c r="A499" s="9">
        <v>10</v>
      </c>
      <c r="B499" s="10" t="s">
        <v>371</v>
      </c>
      <c r="C499" s="10">
        <v>6460</v>
      </c>
      <c r="D499" s="7">
        <f>[1]PopulationBy18YearPlus!C531</f>
        <v>19679</v>
      </c>
      <c r="E499" s="9">
        <v>942</v>
      </c>
      <c r="F499" s="8">
        <f>ROUND(E499/C499%,2)</f>
        <v>14.58</v>
      </c>
      <c r="G499" s="9">
        <v>1441</v>
      </c>
      <c r="H499" s="8">
        <f>ROUND(G499/D499%,2)</f>
        <v>7.32</v>
      </c>
    </row>
    <row r="500" spans="1:8" customFormat="1" x14ac:dyDescent="0.3">
      <c r="A500" s="9"/>
      <c r="B500" s="10"/>
      <c r="C500" s="10"/>
      <c r="D500" s="7"/>
      <c r="E500" s="9"/>
      <c r="F500" s="8"/>
      <c r="G500" s="9"/>
      <c r="H500" s="8"/>
    </row>
    <row r="501" spans="1:8" x14ac:dyDescent="0.3">
      <c r="A501" s="6">
        <v>0</v>
      </c>
      <c r="B501" s="7" t="s">
        <v>414</v>
      </c>
      <c r="C501" s="7">
        <v>179167</v>
      </c>
      <c r="D501" s="7">
        <f>SUM(D503:D509)</f>
        <v>505820</v>
      </c>
      <c r="E501" s="6">
        <v>25186</v>
      </c>
      <c r="F501" s="8">
        <f>ROUND(E501/C501%,2)</f>
        <v>14.06</v>
      </c>
      <c r="G501" s="6">
        <v>32425</v>
      </c>
      <c r="H501" s="8">
        <f>ROUND(G501/D501%,2)</f>
        <v>6.41</v>
      </c>
    </row>
    <row r="502" spans="1:8" customFormat="1" x14ac:dyDescent="0.3">
      <c r="A502" s="9"/>
      <c r="B502" s="10"/>
      <c r="C502" s="10"/>
      <c r="D502" s="7"/>
      <c r="E502" s="9"/>
      <c r="F502" s="8"/>
      <c r="G502" s="9"/>
      <c r="H502" s="8"/>
    </row>
    <row r="503" spans="1:8" customFormat="1" x14ac:dyDescent="0.3">
      <c r="A503" s="9">
        <v>1</v>
      </c>
      <c r="B503" s="10" t="s">
        <v>415</v>
      </c>
      <c r="C503" s="10">
        <v>15215</v>
      </c>
      <c r="D503" s="7">
        <f>[1]PopulationBy18YearPlus!C536</f>
        <v>44977</v>
      </c>
      <c r="E503" s="9">
        <v>1211</v>
      </c>
      <c r="F503" s="8">
        <f>ROUND(E503/C503%,2)</f>
        <v>7.96</v>
      </c>
      <c r="G503" s="9">
        <v>1441</v>
      </c>
      <c r="H503" s="8">
        <f>ROUND(G503/D503%,2)</f>
        <v>3.2</v>
      </c>
    </row>
    <row r="504" spans="1:8" customFormat="1" x14ac:dyDescent="0.3">
      <c r="A504" s="9">
        <v>2</v>
      </c>
      <c r="B504" s="10" t="s">
        <v>416</v>
      </c>
      <c r="C504" s="10">
        <v>12258</v>
      </c>
      <c r="D504" s="7">
        <f>[1]PopulationBy18YearPlus!C537</f>
        <v>35884</v>
      </c>
      <c r="E504" s="9">
        <v>1799</v>
      </c>
      <c r="F504" s="8">
        <f>ROUND(E504/C504%,2)</f>
        <v>14.68</v>
      </c>
      <c r="G504" s="9">
        <v>2315</v>
      </c>
      <c r="H504" s="8">
        <f>ROUND(G504/D504%,2)</f>
        <v>6.45</v>
      </c>
    </row>
    <row r="505" spans="1:8" customFormat="1" x14ac:dyDescent="0.3">
      <c r="A505" s="9">
        <v>3</v>
      </c>
      <c r="B505" s="10" t="s">
        <v>417</v>
      </c>
      <c r="C505" s="10">
        <v>6185</v>
      </c>
      <c r="D505" s="7">
        <f>[1]PopulationBy18YearPlus!C538</f>
        <v>17642</v>
      </c>
      <c r="E505" s="9">
        <v>428</v>
      </c>
      <c r="F505" s="8">
        <f>ROUND(E505/C505%,2)</f>
        <v>6.92</v>
      </c>
      <c r="G505" s="9">
        <v>568</v>
      </c>
      <c r="H505" s="8">
        <f>ROUND(G505/D505%,2)</f>
        <v>3.22</v>
      </c>
    </row>
    <row r="506" spans="1:8" customFormat="1" x14ac:dyDescent="0.3">
      <c r="A506" s="9">
        <v>4</v>
      </c>
      <c r="B506" s="10" t="s">
        <v>418</v>
      </c>
      <c r="C506" s="10">
        <v>96591</v>
      </c>
      <c r="D506" s="7">
        <f>[1]PopulationBy18YearPlus!C539</f>
        <v>266580</v>
      </c>
      <c r="E506" s="9">
        <v>14876</v>
      </c>
      <c r="F506" s="8">
        <f>ROUND(E506/C506%,2)</f>
        <v>15.4</v>
      </c>
      <c r="G506" s="9">
        <v>19533</v>
      </c>
      <c r="H506" s="8">
        <f>ROUND(G506/D506%,2)</f>
        <v>7.33</v>
      </c>
    </row>
    <row r="507" spans="1:8" customFormat="1" x14ac:dyDescent="0.3">
      <c r="A507" s="9">
        <v>5</v>
      </c>
      <c r="B507" s="10" t="s">
        <v>419</v>
      </c>
      <c r="C507" s="10">
        <v>22403</v>
      </c>
      <c r="D507" s="7">
        <f>[1]PopulationBy18YearPlus!C540</f>
        <v>65079</v>
      </c>
      <c r="E507" s="9">
        <v>3929</v>
      </c>
      <c r="F507" s="8">
        <f>ROUND(E507/C507%,2)</f>
        <v>17.54</v>
      </c>
      <c r="G507" s="9">
        <v>5088</v>
      </c>
      <c r="H507" s="8">
        <f>ROUND(G507/D507%,2)</f>
        <v>7.82</v>
      </c>
    </row>
    <row r="508" spans="1:8" customFormat="1" x14ac:dyDescent="0.3">
      <c r="A508" s="9">
        <v>6</v>
      </c>
      <c r="B508" s="10" t="s">
        <v>420</v>
      </c>
      <c r="C508" s="10">
        <v>16395</v>
      </c>
      <c r="D508" s="7">
        <f>[1]PopulationBy18YearPlus!C541</f>
        <v>48991</v>
      </c>
      <c r="E508" s="9">
        <v>2034</v>
      </c>
      <c r="F508" s="8">
        <f>ROUND(E508/C508%,2)</f>
        <v>12.41</v>
      </c>
      <c r="G508" s="9">
        <v>2418</v>
      </c>
      <c r="H508" s="8">
        <f>ROUND(G508/D508%,2)</f>
        <v>4.9400000000000004</v>
      </c>
    </row>
    <row r="509" spans="1:8" customFormat="1" x14ac:dyDescent="0.3">
      <c r="A509" s="9">
        <v>7</v>
      </c>
      <c r="B509" s="10" t="s">
        <v>21</v>
      </c>
      <c r="C509" s="10">
        <v>10120</v>
      </c>
      <c r="D509" s="7">
        <f>[1]PopulationBy18YearPlus!C542</f>
        <v>26667</v>
      </c>
      <c r="E509" s="9">
        <v>909</v>
      </c>
      <c r="F509" s="8">
        <f>ROUND(E509/C509%,2)</f>
        <v>8.98</v>
      </c>
      <c r="G509" s="9">
        <v>1062</v>
      </c>
      <c r="H509" s="8">
        <f>ROUND(G509/D509%,2)</f>
        <v>3.98</v>
      </c>
    </row>
    <row r="510" spans="1:8" customFormat="1" x14ac:dyDescent="0.3">
      <c r="A510" s="9"/>
      <c r="B510" s="10"/>
      <c r="C510" s="10"/>
      <c r="D510" s="7"/>
      <c r="E510" s="9"/>
      <c r="F510" s="8"/>
      <c r="G510" s="9"/>
      <c r="H510" s="8"/>
    </row>
    <row r="511" spans="1:8" x14ac:dyDescent="0.3">
      <c r="A511" s="6">
        <v>0</v>
      </c>
      <c r="B511" s="7" t="s">
        <v>421</v>
      </c>
      <c r="C511" s="7">
        <v>661632</v>
      </c>
      <c r="D511" s="7">
        <f>D513+D527+D534+D542+D551+D559+D570+D583+D594+D608+D618</f>
        <v>1715300</v>
      </c>
      <c r="E511" s="6">
        <v>90926</v>
      </c>
      <c r="F511" s="8">
        <f>ROUND(E511/C511%,2)</f>
        <v>13.74</v>
      </c>
      <c r="G511" s="6">
        <v>114986</v>
      </c>
      <c r="H511" s="8">
        <f>ROUND(G511/D511%,2)</f>
        <v>6.7</v>
      </c>
    </row>
    <row r="512" spans="1:8" customFormat="1" x14ac:dyDescent="0.3">
      <c r="A512" s="9"/>
      <c r="B512" s="10"/>
      <c r="C512" s="10"/>
      <c r="D512" s="7"/>
      <c r="E512" s="9"/>
      <c r="F512" s="8"/>
      <c r="G512" s="9"/>
      <c r="H512" s="8"/>
    </row>
    <row r="513" spans="1:8" x14ac:dyDescent="0.3">
      <c r="A513" s="6">
        <v>0</v>
      </c>
      <c r="B513" s="7" t="s">
        <v>422</v>
      </c>
      <c r="C513" s="7">
        <v>71729</v>
      </c>
      <c r="D513" s="7">
        <f>SUM(D515:D525)</f>
        <v>176503</v>
      </c>
      <c r="E513" s="6">
        <v>8238</v>
      </c>
      <c r="F513" s="8">
        <f>ROUND(E513/C513%,2)</f>
        <v>11.48</v>
      </c>
      <c r="G513" s="6">
        <v>9859</v>
      </c>
      <c r="H513" s="8">
        <f>ROUND(G513/D513%,2)</f>
        <v>5.59</v>
      </c>
    </row>
    <row r="514" spans="1:8" customFormat="1" x14ac:dyDescent="0.3">
      <c r="A514" s="9"/>
      <c r="B514" s="10"/>
      <c r="C514" s="10"/>
      <c r="D514" s="7"/>
      <c r="E514" s="9"/>
      <c r="F514" s="8"/>
      <c r="G514" s="9"/>
      <c r="H514" s="8"/>
    </row>
    <row r="515" spans="1:8" customFormat="1" x14ac:dyDescent="0.3">
      <c r="A515" s="9">
        <v>1</v>
      </c>
      <c r="B515" s="10" t="s">
        <v>423</v>
      </c>
      <c r="C515" s="10">
        <v>2068</v>
      </c>
      <c r="D515" s="7">
        <f>[1]PopulationBy18YearPlus!C549</f>
        <v>4307</v>
      </c>
      <c r="E515" s="9">
        <v>195</v>
      </c>
      <c r="F515" s="8">
        <f>ROUND(E515/C515%,2)</f>
        <v>9.43</v>
      </c>
      <c r="G515" s="9">
        <v>250</v>
      </c>
      <c r="H515" s="8">
        <f>ROUND(G515/D515%,2)</f>
        <v>5.8</v>
      </c>
    </row>
    <row r="516" spans="1:8" customFormat="1" x14ac:dyDescent="0.3">
      <c r="A516" s="9">
        <v>2</v>
      </c>
      <c r="B516" s="10" t="s">
        <v>424</v>
      </c>
      <c r="C516" s="10">
        <v>3622</v>
      </c>
      <c r="D516" s="7">
        <f>[1]PopulationBy18YearPlus!C550</f>
        <v>9361</v>
      </c>
      <c r="E516" s="9">
        <v>364</v>
      </c>
      <c r="F516" s="8">
        <f>ROUND(E516/C516%,2)</f>
        <v>10.050000000000001</v>
      </c>
      <c r="G516" s="9">
        <v>416</v>
      </c>
      <c r="H516" s="8">
        <f>ROUND(G516/D516%,2)</f>
        <v>4.4400000000000004</v>
      </c>
    </row>
    <row r="517" spans="1:8" customFormat="1" x14ac:dyDescent="0.3">
      <c r="A517" s="9">
        <v>3</v>
      </c>
      <c r="B517" s="10" t="s">
        <v>425</v>
      </c>
      <c r="C517" s="10">
        <v>6283</v>
      </c>
      <c r="D517" s="7">
        <f>[1]PopulationBy18YearPlus!C551</f>
        <v>15644</v>
      </c>
      <c r="E517" s="9">
        <v>294</v>
      </c>
      <c r="F517" s="8">
        <f>ROUND(E517/C517%,2)</f>
        <v>4.68</v>
      </c>
      <c r="G517" s="9">
        <v>330</v>
      </c>
      <c r="H517" s="8">
        <f>ROUND(G517/D517%,2)</f>
        <v>2.11</v>
      </c>
    </row>
    <row r="518" spans="1:8" customFormat="1" x14ac:dyDescent="0.3">
      <c r="A518" s="9">
        <v>4</v>
      </c>
      <c r="B518" s="10" t="s">
        <v>426</v>
      </c>
      <c r="C518" s="10">
        <v>3808</v>
      </c>
      <c r="D518" s="7">
        <f>[1]PopulationBy18YearPlus!C552</f>
        <v>9267</v>
      </c>
      <c r="E518" s="9">
        <v>342</v>
      </c>
      <c r="F518" s="8">
        <f>ROUND(E518/C518%,2)</f>
        <v>8.98</v>
      </c>
      <c r="G518" s="9">
        <v>376</v>
      </c>
      <c r="H518" s="8">
        <f>ROUND(G518/D518%,2)</f>
        <v>4.0599999999999996</v>
      </c>
    </row>
    <row r="519" spans="1:8" customFormat="1" x14ac:dyDescent="0.3">
      <c r="A519" s="9">
        <v>5</v>
      </c>
      <c r="B519" s="10" t="s">
        <v>427</v>
      </c>
      <c r="C519" s="10">
        <v>6176</v>
      </c>
      <c r="D519" s="7">
        <f>[1]PopulationBy18YearPlus!C553</f>
        <v>15005</v>
      </c>
      <c r="E519" s="9">
        <v>746</v>
      </c>
      <c r="F519" s="8">
        <f>ROUND(E519/C519%,2)</f>
        <v>12.08</v>
      </c>
      <c r="G519" s="9">
        <v>922</v>
      </c>
      <c r="H519" s="8">
        <f>ROUND(G519/D519%,2)</f>
        <v>6.14</v>
      </c>
    </row>
    <row r="520" spans="1:8" customFormat="1" x14ac:dyDescent="0.3">
      <c r="A520" s="9">
        <v>6</v>
      </c>
      <c r="B520" s="10" t="s">
        <v>428</v>
      </c>
      <c r="C520" s="10">
        <v>5239</v>
      </c>
      <c r="D520" s="7">
        <f>[1]PopulationBy18YearPlus!C554</f>
        <v>12394</v>
      </c>
      <c r="E520" s="9">
        <v>600</v>
      </c>
      <c r="F520" s="8">
        <f>ROUND(E520/C520%,2)</f>
        <v>11.45</v>
      </c>
      <c r="G520" s="9">
        <v>711</v>
      </c>
      <c r="H520" s="8">
        <f>ROUND(G520/D520%,2)</f>
        <v>5.74</v>
      </c>
    </row>
    <row r="521" spans="1:8" customFormat="1" x14ac:dyDescent="0.3">
      <c r="A521" s="9">
        <v>7</v>
      </c>
      <c r="B521" s="10" t="s">
        <v>429</v>
      </c>
      <c r="C521" s="10">
        <v>5958</v>
      </c>
      <c r="D521" s="7">
        <f>[1]PopulationBy18YearPlus!C555</f>
        <v>14705</v>
      </c>
      <c r="E521" s="9">
        <v>600</v>
      </c>
      <c r="F521" s="8">
        <f>ROUND(E521/C521%,2)</f>
        <v>10.07</v>
      </c>
      <c r="G521" s="9">
        <v>676</v>
      </c>
      <c r="H521" s="8">
        <f>ROUND(G521/D521%,2)</f>
        <v>4.5999999999999996</v>
      </c>
    </row>
    <row r="522" spans="1:8" customFormat="1" x14ac:dyDescent="0.3">
      <c r="A522" s="9">
        <v>8</v>
      </c>
      <c r="B522" s="10" t="s">
        <v>430</v>
      </c>
      <c r="C522" s="10">
        <v>11072</v>
      </c>
      <c r="D522" s="7">
        <f>[1]PopulationBy18YearPlus!C556</f>
        <v>26662</v>
      </c>
      <c r="E522" s="9">
        <v>1366</v>
      </c>
      <c r="F522" s="8">
        <f>ROUND(E522/C522%,2)</f>
        <v>12.34</v>
      </c>
      <c r="G522" s="9">
        <v>1616</v>
      </c>
      <c r="H522" s="8">
        <f>ROUND(G522/D522%,2)</f>
        <v>6.06</v>
      </c>
    </row>
    <row r="523" spans="1:8" customFormat="1" x14ac:dyDescent="0.3">
      <c r="A523" s="9">
        <v>9</v>
      </c>
      <c r="B523" s="10" t="s">
        <v>431</v>
      </c>
      <c r="C523" s="10">
        <v>14988</v>
      </c>
      <c r="D523" s="7">
        <f>[1]PopulationBy18YearPlus!C557</f>
        <v>36527</v>
      </c>
      <c r="E523" s="9">
        <v>1797</v>
      </c>
      <c r="F523" s="8">
        <f>ROUND(E523/C523%,2)</f>
        <v>11.99</v>
      </c>
      <c r="G523" s="9">
        <v>2275</v>
      </c>
      <c r="H523" s="8">
        <f>ROUND(G523/D523%,2)</f>
        <v>6.23</v>
      </c>
    </row>
    <row r="524" spans="1:8" customFormat="1" x14ac:dyDescent="0.3">
      <c r="A524" s="9">
        <v>10</v>
      </c>
      <c r="B524" s="10" t="s">
        <v>432</v>
      </c>
      <c r="C524" s="10">
        <v>6856</v>
      </c>
      <c r="D524" s="7">
        <f>[1]PopulationBy18YearPlus!C558</f>
        <v>17172</v>
      </c>
      <c r="E524" s="9">
        <v>1151</v>
      </c>
      <c r="F524" s="8">
        <f>ROUND(E524/C524%,2)</f>
        <v>16.79</v>
      </c>
      <c r="G524" s="9">
        <v>1343</v>
      </c>
      <c r="H524" s="8">
        <f>ROUND(G524/D524%,2)</f>
        <v>7.82</v>
      </c>
    </row>
    <row r="525" spans="1:8" customFormat="1" x14ac:dyDescent="0.3">
      <c r="A525" s="9">
        <v>11</v>
      </c>
      <c r="B525" s="10" t="s">
        <v>433</v>
      </c>
      <c r="C525" s="10">
        <v>5659</v>
      </c>
      <c r="D525" s="7">
        <f>[1]PopulationBy18YearPlus!C559</f>
        <v>15459</v>
      </c>
      <c r="E525" s="9">
        <v>783</v>
      </c>
      <c r="F525" s="8">
        <f>ROUND(E525/C525%,2)</f>
        <v>13.84</v>
      </c>
      <c r="G525" s="9">
        <v>944</v>
      </c>
      <c r="H525" s="8">
        <f>ROUND(G525/D525%,2)</f>
        <v>6.11</v>
      </c>
    </row>
    <row r="526" spans="1:8" customFormat="1" x14ac:dyDescent="0.3">
      <c r="A526" s="9"/>
      <c r="B526" s="10"/>
      <c r="C526" s="10"/>
      <c r="D526" s="7"/>
      <c r="E526" s="9"/>
      <c r="F526" s="8"/>
      <c r="G526" s="9"/>
      <c r="H526" s="8"/>
    </row>
    <row r="527" spans="1:8" x14ac:dyDescent="0.3">
      <c r="A527" s="6">
        <v>0</v>
      </c>
      <c r="B527" s="7" t="s">
        <v>434</v>
      </c>
      <c r="C527" s="7">
        <v>1547</v>
      </c>
      <c r="D527" s="7">
        <f>SUM(D529:D532)</f>
        <v>4005</v>
      </c>
      <c r="E527" s="6">
        <v>549</v>
      </c>
      <c r="F527" s="8">
        <f>ROUND(E527/C527%,2)</f>
        <v>35.49</v>
      </c>
      <c r="G527" s="6">
        <v>766</v>
      </c>
      <c r="H527" s="8">
        <f>ROUND(G527/D527%,2)</f>
        <v>19.13</v>
      </c>
    </row>
    <row r="528" spans="1:8" customFormat="1" x14ac:dyDescent="0.3">
      <c r="A528" s="9"/>
      <c r="B528" s="10"/>
      <c r="C528" s="10"/>
      <c r="D528" s="7"/>
      <c r="E528" s="9"/>
      <c r="F528" s="8"/>
      <c r="G528" s="9"/>
      <c r="H528" s="8"/>
    </row>
    <row r="529" spans="1:8" customFormat="1" x14ac:dyDescent="0.3">
      <c r="A529" s="9">
        <v>1</v>
      </c>
      <c r="B529" s="10" t="s">
        <v>435</v>
      </c>
      <c r="C529" s="10">
        <v>126</v>
      </c>
      <c r="D529" s="7">
        <f>[1]PopulationBy18YearPlus!C564</f>
        <v>331</v>
      </c>
      <c r="E529" s="9">
        <v>21</v>
      </c>
      <c r="F529" s="8">
        <f>ROUND(E529/C529%,2)</f>
        <v>16.670000000000002</v>
      </c>
      <c r="G529" s="9">
        <v>25</v>
      </c>
      <c r="H529" s="8">
        <f>ROUND(G529/D529%,2)</f>
        <v>7.55</v>
      </c>
    </row>
    <row r="530" spans="1:8" customFormat="1" x14ac:dyDescent="0.3">
      <c r="A530" s="9">
        <v>2</v>
      </c>
      <c r="B530" s="10" t="s">
        <v>436</v>
      </c>
      <c r="C530" s="10">
        <v>561</v>
      </c>
      <c r="D530" s="7">
        <f>[1]PopulationBy18YearPlus!C565</f>
        <v>1316</v>
      </c>
      <c r="E530" s="9">
        <v>203</v>
      </c>
      <c r="F530" s="8">
        <f>ROUND(E530/C530%,2)</f>
        <v>36.19</v>
      </c>
      <c r="G530" s="9">
        <v>255</v>
      </c>
      <c r="H530" s="8">
        <f>ROUND(G530/D530%,2)</f>
        <v>19.38</v>
      </c>
    </row>
    <row r="531" spans="1:8" customFormat="1" x14ac:dyDescent="0.3">
      <c r="A531" s="9">
        <v>3</v>
      </c>
      <c r="B531" s="10" t="s">
        <v>437</v>
      </c>
      <c r="C531" s="10">
        <v>389</v>
      </c>
      <c r="D531" s="7">
        <f>[1]PopulationBy18YearPlus!C566</f>
        <v>1008</v>
      </c>
      <c r="E531" s="9">
        <v>222</v>
      </c>
      <c r="F531" s="8">
        <f>ROUND(E531/C531%,2)</f>
        <v>57.07</v>
      </c>
      <c r="G531" s="9">
        <v>349</v>
      </c>
      <c r="H531" s="8">
        <f>ROUND(G531/D531%,2)</f>
        <v>34.619999999999997</v>
      </c>
    </row>
    <row r="532" spans="1:8" customFormat="1" x14ac:dyDescent="0.3">
      <c r="A532" s="9">
        <v>4</v>
      </c>
      <c r="B532" s="10" t="s">
        <v>438</v>
      </c>
      <c r="C532" s="10">
        <v>471</v>
      </c>
      <c r="D532" s="7">
        <f>[1]PopulationBy18YearPlus!C567</f>
        <v>1350</v>
      </c>
      <c r="E532" s="9">
        <v>103</v>
      </c>
      <c r="F532" s="8">
        <f>ROUND(E532/C532%,2)</f>
        <v>21.87</v>
      </c>
      <c r="G532" s="9">
        <v>137</v>
      </c>
      <c r="H532" s="8">
        <f>ROUND(G532/D532%,2)</f>
        <v>10.15</v>
      </c>
    </row>
    <row r="533" spans="1:8" customFormat="1" x14ac:dyDescent="0.3">
      <c r="A533" s="9"/>
      <c r="B533" s="10"/>
      <c r="C533" s="10"/>
      <c r="D533" s="7"/>
      <c r="E533" s="9"/>
      <c r="F533" s="8"/>
      <c r="G533" s="9"/>
      <c r="H533" s="8"/>
    </row>
    <row r="534" spans="1:8" x14ac:dyDescent="0.3">
      <c r="A534" s="6">
        <v>0</v>
      </c>
      <c r="B534" s="7" t="s">
        <v>439</v>
      </c>
      <c r="C534" s="7">
        <v>3606</v>
      </c>
      <c r="D534" s="7">
        <f>SUM(D536:D540)</f>
        <v>9027</v>
      </c>
      <c r="E534" s="6">
        <v>835</v>
      </c>
      <c r="F534" s="8">
        <f>ROUND(E534/C534%,2)</f>
        <v>23.16</v>
      </c>
      <c r="G534" s="6">
        <v>1053</v>
      </c>
      <c r="H534" s="8">
        <f>ROUND(G534/D534%,2)</f>
        <v>11.67</v>
      </c>
    </row>
    <row r="535" spans="1:8" customFormat="1" x14ac:dyDescent="0.3">
      <c r="A535" s="9"/>
      <c r="B535" s="10"/>
      <c r="C535" s="10"/>
      <c r="D535" s="7"/>
      <c r="E535" s="9"/>
      <c r="F535" s="8"/>
      <c r="G535" s="9"/>
      <c r="H535" s="8"/>
    </row>
    <row r="536" spans="1:8" customFormat="1" x14ac:dyDescent="0.3">
      <c r="A536" s="9">
        <v>1</v>
      </c>
      <c r="B536" s="10" t="s">
        <v>440</v>
      </c>
      <c r="C536" s="10">
        <v>436</v>
      </c>
      <c r="D536" s="7">
        <f>[1]PopulationBy18YearPlus!C572</f>
        <v>1134</v>
      </c>
      <c r="E536" s="9">
        <v>132</v>
      </c>
      <c r="F536" s="8">
        <f>ROUND(E536/C536%,2)</f>
        <v>30.28</v>
      </c>
      <c r="G536" s="9">
        <v>153</v>
      </c>
      <c r="H536" s="8">
        <f>ROUND(G536/D536%,2)</f>
        <v>13.49</v>
      </c>
    </row>
    <row r="537" spans="1:8" customFormat="1" x14ac:dyDescent="0.3">
      <c r="A537" s="9">
        <v>2</v>
      </c>
      <c r="B537" s="10" t="s">
        <v>441</v>
      </c>
      <c r="C537" s="10">
        <v>1127</v>
      </c>
      <c r="D537" s="7">
        <f>[1]PopulationBy18YearPlus!C573</f>
        <v>2731</v>
      </c>
      <c r="E537" s="9">
        <v>333</v>
      </c>
      <c r="F537" s="8">
        <f>ROUND(E537/C537%,2)</f>
        <v>29.55</v>
      </c>
      <c r="G537" s="9">
        <v>431</v>
      </c>
      <c r="H537" s="8">
        <f>ROUND(G537/D537%,2)</f>
        <v>15.78</v>
      </c>
    </row>
    <row r="538" spans="1:8" customFormat="1" x14ac:dyDescent="0.3">
      <c r="A538" s="9">
        <v>3</v>
      </c>
      <c r="B538" s="10" t="s">
        <v>442</v>
      </c>
      <c r="C538" s="10">
        <v>723</v>
      </c>
      <c r="D538" s="7">
        <f>[1]PopulationBy18YearPlus!C574</f>
        <v>1764</v>
      </c>
      <c r="E538" s="9">
        <v>115</v>
      </c>
      <c r="F538" s="8">
        <f>ROUND(E538/C538%,2)</f>
        <v>15.91</v>
      </c>
      <c r="G538" s="9">
        <v>164</v>
      </c>
      <c r="H538" s="8">
        <f>ROUND(G538/D538%,2)</f>
        <v>9.3000000000000007</v>
      </c>
    </row>
    <row r="539" spans="1:8" customFormat="1" x14ac:dyDescent="0.3">
      <c r="A539" s="9">
        <v>4</v>
      </c>
      <c r="B539" s="10" t="s">
        <v>443</v>
      </c>
      <c r="C539" s="10">
        <v>488</v>
      </c>
      <c r="D539" s="7">
        <f>[1]PopulationBy18YearPlus!C575</f>
        <v>1281</v>
      </c>
      <c r="E539" s="9">
        <v>26</v>
      </c>
      <c r="F539" s="8">
        <f>ROUND(E539/C539%,2)</f>
        <v>5.33</v>
      </c>
      <c r="G539" s="9">
        <v>29</v>
      </c>
      <c r="H539" s="8">
        <f>ROUND(G539/D539%,2)</f>
        <v>2.2599999999999998</v>
      </c>
    </row>
    <row r="540" spans="1:8" customFormat="1" x14ac:dyDescent="0.3">
      <c r="A540" s="9">
        <v>5</v>
      </c>
      <c r="B540" s="10" t="s">
        <v>444</v>
      </c>
      <c r="C540" s="10">
        <v>832</v>
      </c>
      <c r="D540" s="7">
        <f>[1]PopulationBy18YearPlus!C576</f>
        <v>2117</v>
      </c>
      <c r="E540" s="9">
        <v>229</v>
      </c>
      <c r="F540" s="8">
        <f>ROUND(E540/C540%,2)</f>
        <v>27.52</v>
      </c>
      <c r="G540" s="9">
        <v>276</v>
      </c>
      <c r="H540" s="8">
        <f>ROUND(G540/D540%,2)</f>
        <v>13.04</v>
      </c>
    </row>
    <row r="541" spans="1:8" customFormat="1" x14ac:dyDescent="0.3">
      <c r="A541" s="9"/>
      <c r="B541" s="10"/>
      <c r="C541" s="10"/>
      <c r="D541" s="7"/>
      <c r="E541" s="9"/>
      <c r="F541" s="8"/>
      <c r="G541" s="9"/>
      <c r="H541" s="8"/>
    </row>
    <row r="542" spans="1:8" x14ac:dyDescent="0.3">
      <c r="A542" s="6">
        <v>0</v>
      </c>
      <c r="B542" s="7" t="s">
        <v>445</v>
      </c>
      <c r="C542" s="7">
        <v>28766</v>
      </c>
      <c r="D542" s="7">
        <f>SUM(D544:D549)</f>
        <v>71490</v>
      </c>
      <c r="E542" s="6">
        <v>3229</v>
      </c>
      <c r="F542" s="8">
        <f>ROUND(E542/C542%,2)</f>
        <v>11.23</v>
      </c>
      <c r="G542" s="6">
        <v>4155</v>
      </c>
      <c r="H542" s="8">
        <f>ROUND(G542/D542%,2)</f>
        <v>5.81</v>
      </c>
    </row>
    <row r="543" spans="1:8" customFormat="1" x14ac:dyDescent="0.3">
      <c r="A543" s="9"/>
      <c r="B543" s="10"/>
      <c r="C543" s="10"/>
      <c r="D543" s="7"/>
      <c r="E543" s="9"/>
      <c r="F543" s="8"/>
      <c r="G543" s="9"/>
      <c r="H543" s="8"/>
    </row>
    <row r="544" spans="1:8" customFormat="1" x14ac:dyDescent="0.3">
      <c r="A544" s="9">
        <v>1</v>
      </c>
      <c r="B544" s="10" t="s">
        <v>446</v>
      </c>
      <c r="C544" s="10">
        <v>3600</v>
      </c>
      <c r="D544" s="7">
        <f>[1]PopulationBy18YearPlus!C581</f>
        <v>9255</v>
      </c>
      <c r="E544" s="9">
        <v>557</v>
      </c>
      <c r="F544" s="8">
        <f>ROUND(E544/C544%,2)</f>
        <v>15.47</v>
      </c>
      <c r="G544" s="9">
        <v>711</v>
      </c>
      <c r="H544" s="8">
        <f>ROUND(G544/D544%,2)</f>
        <v>7.68</v>
      </c>
    </row>
    <row r="545" spans="1:8" customFormat="1" x14ac:dyDescent="0.3">
      <c r="A545" s="9">
        <v>2</v>
      </c>
      <c r="B545" s="10" t="s">
        <v>447</v>
      </c>
      <c r="C545" s="10">
        <v>4153</v>
      </c>
      <c r="D545" s="7">
        <f>[1]PopulationBy18YearPlus!C582</f>
        <v>10144</v>
      </c>
      <c r="E545" s="9">
        <v>384</v>
      </c>
      <c r="F545" s="8">
        <f>ROUND(E545/C545%,2)</f>
        <v>9.25</v>
      </c>
      <c r="G545" s="9">
        <v>591</v>
      </c>
      <c r="H545" s="8">
        <f>ROUND(G545/D545%,2)</f>
        <v>5.83</v>
      </c>
    </row>
    <row r="546" spans="1:8" customFormat="1" x14ac:dyDescent="0.3">
      <c r="A546" s="9">
        <v>3</v>
      </c>
      <c r="B546" s="10" t="s">
        <v>448</v>
      </c>
      <c r="C546" s="10">
        <v>3176</v>
      </c>
      <c r="D546" s="7">
        <f>[1]PopulationBy18YearPlus!C583</f>
        <v>8119</v>
      </c>
      <c r="E546" s="9">
        <v>176</v>
      </c>
      <c r="F546" s="8">
        <f>ROUND(E546/C546%,2)</f>
        <v>5.54</v>
      </c>
      <c r="G546" s="9">
        <v>222</v>
      </c>
      <c r="H546" s="8">
        <f>ROUND(G546/D546%,2)</f>
        <v>2.73</v>
      </c>
    </row>
    <row r="547" spans="1:8" customFormat="1" x14ac:dyDescent="0.3">
      <c r="A547" s="9">
        <v>4</v>
      </c>
      <c r="B547" s="10" t="s">
        <v>449</v>
      </c>
      <c r="C547" s="10">
        <v>4590</v>
      </c>
      <c r="D547" s="7">
        <f>[1]PopulationBy18YearPlus!C584</f>
        <v>11759</v>
      </c>
      <c r="E547" s="9">
        <v>402</v>
      </c>
      <c r="F547" s="8">
        <f>ROUND(E547/C547%,2)</f>
        <v>8.76</v>
      </c>
      <c r="G547" s="9">
        <v>496</v>
      </c>
      <c r="H547" s="8">
        <f>ROUND(G547/D547%,2)</f>
        <v>4.22</v>
      </c>
    </row>
    <row r="548" spans="1:8" customFormat="1" x14ac:dyDescent="0.3">
      <c r="A548" s="9">
        <v>5</v>
      </c>
      <c r="B548" s="10" t="s">
        <v>450</v>
      </c>
      <c r="C548" s="10">
        <v>3911</v>
      </c>
      <c r="D548" s="7">
        <f>[1]PopulationBy18YearPlus!C585</f>
        <v>10062</v>
      </c>
      <c r="E548" s="9">
        <v>415</v>
      </c>
      <c r="F548" s="8">
        <f>ROUND(E548/C548%,2)</f>
        <v>10.61</v>
      </c>
      <c r="G548" s="9">
        <v>495</v>
      </c>
      <c r="H548" s="8">
        <f>ROUND(G548/D548%,2)</f>
        <v>4.92</v>
      </c>
    </row>
    <row r="549" spans="1:8" customFormat="1" x14ac:dyDescent="0.3">
      <c r="A549" s="9">
        <v>6</v>
      </c>
      <c r="B549" s="10" t="s">
        <v>451</v>
      </c>
      <c r="C549" s="10">
        <v>9336</v>
      </c>
      <c r="D549" s="7">
        <f>[1]PopulationBy18YearPlus!C586</f>
        <v>22151</v>
      </c>
      <c r="E549" s="9">
        <v>1295</v>
      </c>
      <c r="F549" s="8">
        <f>ROUND(E549/C549%,2)</f>
        <v>13.87</v>
      </c>
      <c r="G549" s="9">
        <v>1640</v>
      </c>
      <c r="H549" s="8">
        <f>ROUND(G549/D549%,2)</f>
        <v>7.4</v>
      </c>
    </row>
    <row r="550" spans="1:8" customFormat="1" x14ac:dyDescent="0.3">
      <c r="A550" s="9"/>
      <c r="B550" s="10"/>
      <c r="C550" s="10"/>
      <c r="D550" s="7"/>
      <c r="E550" s="9"/>
      <c r="F550" s="8"/>
      <c r="G550" s="9"/>
      <c r="H550" s="8"/>
    </row>
    <row r="551" spans="1:8" x14ac:dyDescent="0.3">
      <c r="A551" s="6">
        <v>0</v>
      </c>
      <c r="B551" s="7" t="s">
        <v>452</v>
      </c>
      <c r="C551" s="7">
        <v>160416</v>
      </c>
      <c r="D551" s="7">
        <f>SUM(D553:D557)</f>
        <v>425768</v>
      </c>
      <c r="E551" s="6">
        <v>24716</v>
      </c>
      <c r="F551" s="8">
        <f>ROUND(E551/C551%,2)</f>
        <v>15.41</v>
      </c>
      <c r="G551" s="6">
        <v>32600</v>
      </c>
      <c r="H551" s="8">
        <f>ROUND(G551/D551%,2)</f>
        <v>7.66</v>
      </c>
    </row>
    <row r="552" spans="1:8" customFormat="1" x14ac:dyDescent="0.3">
      <c r="A552" s="9"/>
      <c r="B552" s="10"/>
      <c r="C552" s="10"/>
      <c r="D552" s="7"/>
      <c r="E552" s="9"/>
      <c r="F552" s="8"/>
      <c r="G552" s="9"/>
      <c r="H552" s="8"/>
    </row>
    <row r="553" spans="1:8" customFormat="1" x14ac:dyDescent="0.3">
      <c r="A553" s="9">
        <v>1</v>
      </c>
      <c r="B553" s="10" t="s">
        <v>453</v>
      </c>
      <c r="C553" s="10">
        <v>4094</v>
      </c>
      <c r="D553" s="7">
        <f>[1]PopulationBy18YearPlus!C591</f>
        <v>11819</v>
      </c>
      <c r="E553" s="9">
        <v>535</v>
      </c>
      <c r="F553" s="8">
        <f>ROUND(E553/C553%,2)</f>
        <v>13.07</v>
      </c>
      <c r="G553" s="9">
        <v>675</v>
      </c>
      <c r="H553" s="8">
        <f>ROUND(G553/D553%,2)</f>
        <v>5.71</v>
      </c>
    </row>
    <row r="554" spans="1:8" customFormat="1" x14ac:dyDescent="0.3">
      <c r="A554" s="9">
        <v>2</v>
      </c>
      <c r="B554" s="10" t="s">
        <v>454</v>
      </c>
      <c r="C554" s="10">
        <v>6151</v>
      </c>
      <c r="D554" s="7">
        <f>[1]PopulationBy18YearPlus!C592</f>
        <v>16267</v>
      </c>
      <c r="E554" s="9">
        <v>1347</v>
      </c>
      <c r="F554" s="8">
        <f>ROUND(E554/C554%,2)</f>
        <v>21.9</v>
      </c>
      <c r="G554" s="9">
        <v>1912</v>
      </c>
      <c r="H554" s="8">
        <f>ROUND(G554/D554%,2)</f>
        <v>11.75</v>
      </c>
    </row>
    <row r="555" spans="1:8" customFormat="1" x14ac:dyDescent="0.3">
      <c r="A555" s="9">
        <v>3</v>
      </c>
      <c r="B555" s="10" t="s">
        <v>446</v>
      </c>
      <c r="C555" s="10">
        <v>6049</v>
      </c>
      <c r="D555" s="7">
        <f>[1]PopulationBy18YearPlus!C593</f>
        <v>15639</v>
      </c>
      <c r="E555" s="9">
        <v>830</v>
      </c>
      <c r="F555" s="8">
        <f>ROUND(E555/C555%,2)</f>
        <v>13.72</v>
      </c>
      <c r="G555" s="9">
        <v>1048</v>
      </c>
      <c r="H555" s="8">
        <f>ROUND(G555/D555%,2)</f>
        <v>6.7</v>
      </c>
    </row>
    <row r="556" spans="1:8" customFormat="1" x14ac:dyDescent="0.3">
      <c r="A556" s="9">
        <v>4</v>
      </c>
      <c r="B556" s="10" t="s">
        <v>455</v>
      </c>
      <c r="C556" s="10">
        <v>140459</v>
      </c>
      <c r="D556" s="7">
        <f>[1]PopulationBy18YearPlus!C594</f>
        <v>371235</v>
      </c>
      <c r="E556" s="9">
        <v>21435</v>
      </c>
      <c r="F556" s="8">
        <f>ROUND(E556/C556%,2)</f>
        <v>15.26</v>
      </c>
      <c r="G556" s="9">
        <v>28214</v>
      </c>
      <c r="H556" s="8">
        <f>ROUND(G556/D556%,2)</f>
        <v>7.6</v>
      </c>
    </row>
    <row r="557" spans="1:8" customFormat="1" x14ac:dyDescent="0.3">
      <c r="A557" s="9">
        <v>5</v>
      </c>
      <c r="B557" s="10" t="s">
        <v>456</v>
      </c>
      <c r="C557" s="10">
        <v>3663</v>
      </c>
      <c r="D557" s="7">
        <f>[1]PopulationBy18YearPlus!C595</f>
        <v>10808</v>
      </c>
      <c r="E557" s="9">
        <v>569</v>
      </c>
      <c r="F557" s="8">
        <f>ROUND(E557/C557%,2)</f>
        <v>15.53</v>
      </c>
      <c r="G557" s="9">
        <v>751</v>
      </c>
      <c r="H557" s="8">
        <f>ROUND(G557/D557%,2)</f>
        <v>6.95</v>
      </c>
    </row>
    <row r="558" spans="1:8" customFormat="1" x14ac:dyDescent="0.3">
      <c r="A558" s="9"/>
      <c r="B558" s="10"/>
      <c r="C558" s="10"/>
      <c r="D558" s="7"/>
      <c r="E558" s="9"/>
      <c r="F558" s="8"/>
      <c r="G558" s="9"/>
      <c r="H558" s="8"/>
    </row>
    <row r="559" spans="1:8" x14ac:dyDescent="0.3">
      <c r="A559" s="6">
        <v>0</v>
      </c>
      <c r="B559" s="7" t="s">
        <v>457</v>
      </c>
      <c r="C559" s="7">
        <v>44074</v>
      </c>
      <c r="D559" s="7">
        <f>SUM(D561:D568)</f>
        <v>111735</v>
      </c>
      <c r="E559" s="6">
        <v>7019</v>
      </c>
      <c r="F559" s="8">
        <f>ROUND(E559/C559%,2)</f>
        <v>15.93</v>
      </c>
      <c r="G559" s="6">
        <v>8762</v>
      </c>
      <c r="H559" s="8">
        <f>ROUND(G559/D559%,2)</f>
        <v>7.84</v>
      </c>
    </row>
    <row r="560" spans="1:8" customFormat="1" x14ac:dyDescent="0.3">
      <c r="A560" s="9"/>
      <c r="B560" s="10"/>
      <c r="C560" s="10"/>
      <c r="D560" s="7"/>
      <c r="E560" s="9"/>
      <c r="F560" s="8"/>
      <c r="G560" s="9"/>
      <c r="H560" s="8"/>
    </row>
    <row r="561" spans="1:8" customFormat="1" x14ac:dyDescent="0.3">
      <c r="A561" s="9">
        <v>1</v>
      </c>
      <c r="B561" s="10" t="s">
        <v>458</v>
      </c>
      <c r="C561" s="10">
        <v>4524</v>
      </c>
      <c r="D561" s="7">
        <f>[1]PopulationBy18YearPlus!C600</f>
        <v>11828</v>
      </c>
      <c r="E561" s="9">
        <v>615</v>
      </c>
      <c r="F561" s="8">
        <f>ROUND(E561/C561%,2)</f>
        <v>13.59</v>
      </c>
      <c r="G561" s="9">
        <v>708</v>
      </c>
      <c r="H561" s="8">
        <f>ROUND(G561/D561%,2)</f>
        <v>5.99</v>
      </c>
    </row>
    <row r="562" spans="1:8" customFormat="1" x14ac:dyDescent="0.3">
      <c r="A562" s="9">
        <v>2</v>
      </c>
      <c r="B562" s="10" t="s">
        <v>459</v>
      </c>
      <c r="C562" s="10">
        <v>4550</v>
      </c>
      <c r="D562" s="7">
        <f>[1]PopulationBy18YearPlus!C601</f>
        <v>12519</v>
      </c>
      <c r="E562" s="9">
        <v>635</v>
      </c>
      <c r="F562" s="8">
        <f>ROUND(E562/C562%,2)</f>
        <v>13.96</v>
      </c>
      <c r="G562" s="9">
        <v>828</v>
      </c>
      <c r="H562" s="8">
        <f>ROUND(G562/D562%,2)</f>
        <v>6.61</v>
      </c>
    </row>
    <row r="563" spans="1:8" customFormat="1" x14ac:dyDescent="0.3">
      <c r="A563" s="9">
        <v>3</v>
      </c>
      <c r="B563" s="10" t="s">
        <v>460</v>
      </c>
      <c r="C563" s="10">
        <v>2276</v>
      </c>
      <c r="D563" s="7">
        <f>[1]PopulationBy18YearPlus!C602</f>
        <v>5849</v>
      </c>
      <c r="E563" s="9">
        <v>477</v>
      </c>
      <c r="F563" s="8">
        <f>ROUND(E563/C563%,2)</f>
        <v>20.96</v>
      </c>
      <c r="G563" s="9">
        <v>573</v>
      </c>
      <c r="H563" s="8">
        <f>ROUND(G563/D563%,2)</f>
        <v>9.8000000000000007</v>
      </c>
    </row>
    <row r="564" spans="1:8" customFormat="1" x14ac:dyDescent="0.3">
      <c r="A564" s="9">
        <v>4</v>
      </c>
      <c r="B564" s="10" t="s">
        <v>461</v>
      </c>
      <c r="C564" s="10">
        <v>6427</v>
      </c>
      <c r="D564" s="7">
        <f>[1]PopulationBy18YearPlus!C603</f>
        <v>15824</v>
      </c>
      <c r="E564" s="9">
        <v>1053</v>
      </c>
      <c r="F564" s="8">
        <f>ROUND(E564/C564%,2)</f>
        <v>16.38</v>
      </c>
      <c r="G564" s="9">
        <v>1222</v>
      </c>
      <c r="H564" s="8">
        <f>ROUND(G564/D564%,2)</f>
        <v>7.72</v>
      </c>
    </row>
    <row r="565" spans="1:8" customFormat="1" x14ac:dyDescent="0.3">
      <c r="A565" s="9">
        <v>5</v>
      </c>
      <c r="B565" s="10" t="s">
        <v>462</v>
      </c>
      <c r="C565" s="10">
        <v>11038</v>
      </c>
      <c r="D565" s="7">
        <f>[1]PopulationBy18YearPlus!C604</f>
        <v>27249</v>
      </c>
      <c r="E565" s="9">
        <v>1369</v>
      </c>
      <c r="F565" s="8">
        <f>ROUND(E565/C565%,2)</f>
        <v>12.4</v>
      </c>
      <c r="G565" s="9">
        <v>1753</v>
      </c>
      <c r="H565" s="8">
        <f>ROUND(G565/D565%,2)</f>
        <v>6.43</v>
      </c>
    </row>
    <row r="566" spans="1:8" customFormat="1" x14ac:dyDescent="0.3">
      <c r="A566" s="9">
        <v>6</v>
      </c>
      <c r="B566" s="10" t="s">
        <v>463</v>
      </c>
      <c r="C566" s="10">
        <v>7829</v>
      </c>
      <c r="D566" s="7">
        <f>[1]PopulationBy18YearPlus!C605</f>
        <v>19380</v>
      </c>
      <c r="E566" s="9">
        <v>1541</v>
      </c>
      <c r="F566" s="8">
        <f>ROUND(E566/C566%,2)</f>
        <v>19.68</v>
      </c>
      <c r="G566" s="9">
        <v>2111</v>
      </c>
      <c r="H566" s="8">
        <f>ROUND(G566/D566%,2)</f>
        <v>10.89</v>
      </c>
    </row>
    <row r="567" spans="1:8" customFormat="1" x14ac:dyDescent="0.3">
      <c r="A567" s="9">
        <v>7</v>
      </c>
      <c r="B567" s="10" t="s">
        <v>464</v>
      </c>
      <c r="C567" s="10">
        <v>4961</v>
      </c>
      <c r="D567" s="7">
        <f>[1]PopulationBy18YearPlus!C606</f>
        <v>12679</v>
      </c>
      <c r="E567" s="9">
        <v>804</v>
      </c>
      <c r="F567" s="8">
        <f>ROUND(E567/C567%,2)</f>
        <v>16.21</v>
      </c>
      <c r="G567" s="9">
        <v>925</v>
      </c>
      <c r="H567" s="8">
        <f>ROUND(G567/D567%,2)</f>
        <v>7.3</v>
      </c>
    </row>
    <row r="568" spans="1:8" customFormat="1" x14ac:dyDescent="0.3">
      <c r="A568" s="9">
        <v>8</v>
      </c>
      <c r="B568" s="10" t="s">
        <v>465</v>
      </c>
      <c r="C568" s="10">
        <v>2469</v>
      </c>
      <c r="D568" s="7">
        <f>[1]PopulationBy18YearPlus!C607</f>
        <v>6407</v>
      </c>
      <c r="E568" s="9">
        <v>525</v>
      </c>
      <c r="F568" s="8">
        <f>ROUND(E568/C568%,2)</f>
        <v>21.26</v>
      </c>
      <c r="G568" s="9">
        <v>642</v>
      </c>
      <c r="H568" s="8">
        <f>ROUND(G568/D568%,2)</f>
        <v>10.02</v>
      </c>
    </row>
    <row r="569" spans="1:8" customFormat="1" x14ac:dyDescent="0.3">
      <c r="A569" s="9"/>
      <c r="B569" s="10"/>
      <c r="C569" s="10"/>
      <c r="D569" s="7"/>
      <c r="E569" s="9"/>
      <c r="F569" s="8"/>
      <c r="G569" s="9"/>
      <c r="H569" s="8"/>
    </row>
    <row r="570" spans="1:8" x14ac:dyDescent="0.3">
      <c r="A570" s="6">
        <v>0</v>
      </c>
      <c r="B570" s="7" t="s">
        <v>466</v>
      </c>
      <c r="C570" s="7">
        <v>88513</v>
      </c>
      <c r="D570" s="7">
        <f>SUM(D572:D581)</f>
        <v>222495</v>
      </c>
      <c r="E570" s="6">
        <v>9530</v>
      </c>
      <c r="F570" s="8">
        <f>ROUND(E570/C570%,2)</f>
        <v>10.77</v>
      </c>
      <c r="G570" s="6">
        <v>11668</v>
      </c>
      <c r="H570" s="8">
        <f>ROUND(G570/D570%,2)</f>
        <v>5.24</v>
      </c>
    </row>
    <row r="571" spans="1:8" customFormat="1" x14ac:dyDescent="0.3">
      <c r="A571" s="9"/>
      <c r="B571" s="10"/>
      <c r="C571" s="10"/>
      <c r="D571" s="7"/>
      <c r="E571" s="9"/>
      <c r="F571" s="8"/>
      <c r="G571" s="9"/>
      <c r="H571" s="8"/>
    </row>
    <row r="572" spans="1:8" customFormat="1" x14ac:dyDescent="0.3">
      <c r="A572" s="9">
        <v>1</v>
      </c>
      <c r="B572" s="10" t="s">
        <v>467</v>
      </c>
      <c r="C572" s="10">
        <v>12705</v>
      </c>
      <c r="D572" s="7">
        <f>[1]PopulationBy18YearPlus!C612</f>
        <v>30797</v>
      </c>
      <c r="E572" s="9">
        <v>1498</v>
      </c>
      <c r="F572" s="8">
        <f>ROUND(E572/C572%,2)</f>
        <v>11.79</v>
      </c>
      <c r="G572" s="9">
        <v>1759</v>
      </c>
      <c r="H572" s="8">
        <f>ROUND(G572/D572%,2)</f>
        <v>5.71</v>
      </c>
    </row>
    <row r="573" spans="1:8" customFormat="1" x14ac:dyDescent="0.3">
      <c r="A573" s="9">
        <v>2</v>
      </c>
      <c r="B573" s="10" t="s">
        <v>468</v>
      </c>
      <c r="C573" s="10">
        <v>22585</v>
      </c>
      <c r="D573" s="7">
        <f>[1]PopulationBy18YearPlus!C613</f>
        <v>54675</v>
      </c>
      <c r="E573" s="9">
        <v>2038</v>
      </c>
      <c r="F573" s="8">
        <f>ROUND(E573/C573%,2)</f>
        <v>9.02</v>
      </c>
      <c r="G573" s="9">
        <v>2425</v>
      </c>
      <c r="H573" s="8">
        <f>ROUND(G573/D573%,2)</f>
        <v>4.4400000000000004</v>
      </c>
    </row>
    <row r="574" spans="1:8" customFormat="1" x14ac:dyDescent="0.3">
      <c r="A574" s="9">
        <v>3</v>
      </c>
      <c r="B574" s="10" t="s">
        <v>469</v>
      </c>
      <c r="C574" s="10">
        <v>6515</v>
      </c>
      <c r="D574" s="7">
        <f>[1]PopulationBy18YearPlus!C614</f>
        <v>16521</v>
      </c>
      <c r="E574" s="9">
        <v>567</v>
      </c>
      <c r="F574" s="8">
        <f>ROUND(E574/C574%,2)</f>
        <v>8.6999999999999993</v>
      </c>
      <c r="G574" s="9">
        <v>731</v>
      </c>
      <c r="H574" s="8">
        <f>ROUND(G574/D574%,2)</f>
        <v>4.42</v>
      </c>
    </row>
    <row r="575" spans="1:8" customFormat="1" x14ac:dyDescent="0.3">
      <c r="A575" s="9">
        <v>4</v>
      </c>
      <c r="B575" s="10" t="s">
        <v>470</v>
      </c>
      <c r="C575" s="10">
        <v>15272</v>
      </c>
      <c r="D575" s="7">
        <f>[1]PopulationBy18YearPlus!C615</f>
        <v>38916</v>
      </c>
      <c r="E575" s="9">
        <v>1874</v>
      </c>
      <c r="F575" s="8">
        <f>ROUND(E575/C575%,2)</f>
        <v>12.27</v>
      </c>
      <c r="G575" s="9">
        <v>2316</v>
      </c>
      <c r="H575" s="8">
        <f>ROUND(G575/D575%,2)</f>
        <v>5.95</v>
      </c>
    </row>
    <row r="576" spans="1:8" customFormat="1" x14ac:dyDescent="0.3">
      <c r="A576" s="9">
        <v>5</v>
      </c>
      <c r="B576" s="10" t="s">
        <v>471</v>
      </c>
      <c r="C576" s="10">
        <v>7970</v>
      </c>
      <c r="D576" s="7">
        <f>[1]PopulationBy18YearPlus!C616</f>
        <v>20279</v>
      </c>
      <c r="E576" s="9">
        <v>853</v>
      </c>
      <c r="F576" s="8">
        <f>ROUND(E576/C576%,2)</f>
        <v>10.7</v>
      </c>
      <c r="G576" s="9">
        <v>1111</v>
      </c>
      <c r="H576" s="8">
        <f>ROUND(G576/D576%,2)</f>
        <v>5.48</v>
      </c>
    </row>
    <row r="577" spans="1:8" customFormat="1" x14ac:dyDescent="0.3">
      <c r="A577" s="9">
        <v>6</v>
      </c>
      <c r="B577" s="10" t="s">
        <v>472</v>
      </c>
      <c r="C577" s="10">
        <v>3783</v>
      </c>
      <c r="D577" s="7">
        <f>[1]PopulationBy18YearPlus!C617</f>
        <v>9842</v>
      </c>
      <c r="E577" s="9">
        <v>254</v>
      </c>
      <c r="F577" s="8">
        <f>ROUND(E577/C577%,2)</f>
        <v>6.71</v>
      </c>
      <c r="G577" s="9">
        <v>303</v>
      </c>
      <c r="H577" s="8">
        <f>ROUND(G577/D577%,2)</f>
        <v>3.08</v>
      </c>
    </row>
    <row r="578" spans="1:8" customFormat="1" x14ac:dyDescent="0.3">
      <c r="A578" s="9">
        <v>7</v>
      </c>
      <c r="B578" s="10" t="s">
        <v>473</v>
      </c>
      <c r="C578" s="10">
        <v>4669</v>
      </c>
      <c r="D578" s="7">
        <f>[1]PopulationBy18YearPlus!C618</f>
        <v>12564</v>
      </c>
      <c r="E578" s="9">
        <v>253</v>
      </c>
      <c r="F578" s="8">
        <f>ROUND(E578/C578%,2)</f>
        <v>5.42</v>
      </c>
      <c r="G578" s="9">
        <v>331</v>
      </c>
      <c r="H578" s="8">
        <f>ROUND(G578/D578%,2)</f>
        <v>2.63</v>
      </c>
    </row>
    <row r="579" spans="1:8" customFormat="1" x14ac:dyDescent="0.3">
      <c r="A579" s="9">
        <v>8</v>
      </c>
      <c r="B579" s="10" t="s">
        <v>474</v>
      </c>
      <c r="C579" s="10">
        <v>3670</v>
      </c>
      <c r="D579" s="7">
        <f>[1]PopulationBy18YearPlus!C619</f>
        <v>10275</v>
      </c>
      <c r="E579" s="9">
        <v>281</v>
      </c>
      <c r="F579" s="8">
        <f>ROUND(E579/C579%,2)</f>
        <v>7.66</v>
      </c>
      <c r="G579" s="9">
        <v>318</v>
      </c>
      <c r="H579" s="8">
        <f>ROUND(G579/D579%,2)</f>
        <v>3.09</v>
      </c>
    </row>
    <row r="580" spans="1:8" customFormat="1" x14ac:dyDescent="0.3">
      <c r="A580" s="9">
        <v>9</v>
      </c>
      <c r="B580" s="10" t="s">
        <v>475</v>
      </c>
      <c r="C580" s="10">
        <v>5208</v>
      </c>
      <c r="D580" s="7">
        <f>[1]PopulationBy18YearPlus!C620</f>
        <v>13167</v>
      </c>
      <c r="E580" s="9">
        <v>674</v>
      </c>
      <c r="F580" s="8">
        <f>ROUND(E580/C580%,2)</f>
        <v>12.94</v>
      </c>
      <c r="G580" s="9">
        <v>894</v>
      </c>
      <c r="H580" s="8">
        <f>ROUND(G580/D580%,2)</f>
        <v>6.79</v>
      </c>
    </row>
    <row r="581" spans="1:8" customFormat="1" x14ac:dyDescent="0.3">
      <c r="A581" s="9">
        <v>10</v>
      </c>
      <c r="B581" s="10" t="s">
        <v>476</v>
      </c>
      <c r="C581" s="10">
        <v>6136</v>
      </c>
      <c r="D581" s="7">
        <f>[1]PopulationBy18YearPlus!C621</f>
        <v>15459</v>
      </c>
      <c r="E581" s="9">
        <v>1238</v>
      </c>
      <c r="F581" s="8">
        <f>ROUND(E581/C581%,2)</f>
        <v>20.18</v>
      </c>
      <c r="G581" s="9">
        <v>1480</v>
      </c>
      <c r="H581" s="8">
        <f>ROUND(G581/D581%,2)</f>
        <v>9.57</v>
      </c>
    </row>
    <row r="582" spans="1:8" customFormat="1" x14ac:dyDescent="0.3">
      <c r="A582" s="9"/>
      <c r="B582" s="10"/>
      <c r="C582" s="10"/>
      <c r="D582" s="7"/>
      <c r="E582" s="9"/>
      <c r="F582" s="8"/>
      <c r="G582" s="9"/>
      <c r="H582" s="8"/>
    </row>
    <row r="583" spans="1:8" x14ac:dyDescent="0.3">
      <c r="A583" s="6">
        <v>0</v>
      </c>
      <c r="B583" s="7" t="s">
        <v>477</v>
      </c>
      <c r="C583" s="7">
        <v>93850</v>
      </c>
      <c r="D583" s="7">
        <f>SUM(D585:D592)</f>
        <v>259499</v>
      </c>
      <c r="E583" s="6">
        <v>15289</v>
      </c>
      <c r="F583" s="8">
        <f>ROUND(E583/C583%,2)</f>
        <v>16.29</v>
      </c>
      <c r="G583" s="6">
        <v>18905</v>
      </c>
      <c r="H583" s="8">
        <f>ROUND(G583/D583%,2)</f>
        <v>7.29</v>
      </c>
    </row>
    <row r="584" spans="1:8" customFormat="1" x14ac:dyDescent="0.3">
      <c r="A584" s="9"/>
      <c r="B584" s="10"/>
      <c r="C584" s="10"/>
      <c r="D584" s="7"/>
      <c r="E584" s="9"/>
      <c r="F584" s="8"/>
      <c r="G584" s="9"/>
      <c r="H584" s="8"/>
    </row>
    <row r="585" spans="1:8" customFormat="1" x14ac:dyDescent="0.3">
      <c r="A585" s="9">
        <v>1</v>
      </c>
      <c r="B585" s="10" t="s">
        <v>478</v>
      </c>
      <c r="C585" s="10">
        <v>20191</v>
      </c>
      <c r="D585" s="7">
        <f>[1]PopulationBy18YearPlus!C626</f>
        <v>56012</v>
      </c>
      <c r="E585" s="9">
        <v>4221</v>
      </c>
      <c r="F585" s="8">
        <f>ROUND(E585/C585%,2)</f>
        <v>20.91</v>
      </c>
      <c r="G585" s="9">
        <v>5303</v>
      </c>
      <c r="H585" s="8">
        <f>ROUND(G585/D585%,2)</f>
        <v>9.4700000000000006</v>
      </c>
    </row>
    <row r="586" spans="1:8" customFormat="1" x14ac:dyDescent="0.3">
      <c r="A586" s="9">
        <v>2</v>
      </c>
      <c r="B586" s="10" t="s">
        <v>479</v>
      </c>
      <c r="C586" s="10">
        <v>3402</v>
      </c>
      <c r="D586" s="7">
        <f>[1]PopulationBy18YearPlus!C627</f>
        <v>10122</v>
      </c>
      <c r="E586" s="9">
        <v>346</v>
      </c>
      <c r="F586" s="8">
        <f>ROUND(E586/C586%,2)</f>
        <v>10.17</v>
      </c>
      <c r="G586" s="9">
        <v>461</v>
      </c>
      <c r="H586" s="8">
        <f>ROUND(G586/D586%,2)</f>
        <v>4.55</v>
      </c>
    </row>
    <row r="587" spans="1:8" customFormat="1" x14ac:dyDescent="0.3">
      <c r="A587" s="9">
        <v>3</v>
      </c>
      <c r="B587" s="10" t="s">
        <v>480</v>
      </c>
      <c r="C587" s="10">
        <v>2913</v>
      </c>
      <c r="D587" s="7">
        <f>[1]PopulationBy18YearPlus!C628</f>
        <v>7855</v>
      </c>
      <c r="E587" s="9">
        <v>344</v>
      </c>
      <c r="F587" s="8">
        <f>ROUND(E587/C587%,2)</f>
        <v>11.81</v>
      </c>
      <c r="G587" s="9">
        <v>414</v>
      </c>
      <c r="H587" s="8">
        <f>ROUND(G587/D587%,2)</f>
        <v>5.27</v>
      </c>
    </row>
    <row r="588" spans="1:8" customFormat="1" x14ac:dyDescent="0.3">
      <c r="A588" s="9">
        <v>4</v>
      </c>
      <c r="B588" s="10" t="s">
        <v>481</v>
      </c>
      <c r="C588" s="10">
        <v>6179</v>
      </c>
      <c r="D588" s="7">
        <f>[1]PopulationBy18YearPlus!C629</f>
        <v>17614</v>
      </c>
      <c r="E588" s="9">
        <v>630</v>
      </c>
      <c r="F588" s="8">
        <f>ROUND(E588/C588%,2)</f>
        <v>10.199999999999999</v>
      </c>
      <c r="G588" s="9">
        <v>712</v>
      </c>
      <c r="H588" s="8">
        <f>ROUND(G588/D588%,2)</f>
        <v>4.04</v>
      </c>
    </row>
    <row r="589" spans="1:8" customFormat="1" x14ac:dyDescent="0.3">
      <c r="A589" s="9">
        <v>5</v>
      </c>
      <c r="B589" s="10" t="s">
        <v>482</v>
      </c>
      <c r="C589" s="10">
        <v>14493</v>
      </c>
      <c r="D589" s="7">
        <f>[1]PopulationBy18YearPlus!C630</f>
        <v>39697</v>
      </c>
      <c r="E589" s="9">
        <v>1810</v>
      </c>
      <c r="F589" s="8">
        <f>ROUND(E589/C589%,2)</f>
        <v>12.49</v>
      </c>
      <c r="G589" s="9">
        <v>2265</v>
      </c>
      <c r="H589" s="8">
        <f>ROUND(G589/D589%,2)</f>
        <v>5.71</v>
      </c>
    </row>
    <row r="590" spans="1:8" customFormat="1" x14ac:dyDescent="0.3">
      <c r="A590" s="9">
        <v>6</v>
      </c>
      <c r="B590" s="10" t="s">
        <v>483</v>
      </c>
      <c r="C590" s="10">
        <v>22166</v>
      </c>
      <c r="D590" s="7">
        <f>[1]PopulationBy18YearPlus!C631</f>
        <v>60074</v>
      </c>
      <c r="E590" s="9">
        <v>4309</v>
      </c>
      <c r="F590" s="8">
        <f>ROUND(E590/C590%,2)</f>
        <v>19.440000000000001</v>
      </c>
      <c r="G590" s="9">
        <v>5260</v>
      </c>
      <c r="H590" s="8">
        <f>ROUND(G590/D590%,2)</f>
        <v>8.76</v>
      </c>
    </row>
    <row r="591" spans="1:8" customFormat="1" x14ac:dyDescent="0.3">
      <c r="A591" s="9">
        <v>7</v>
      </c>
      <c r="B591" s="10" t="s">
        <v>484</v>
      </c>
      <c r="C591" s="10">
        <v>15430</v>
      </c>
      <c r="D591" s="7">
        <f>[1]PopulationBy18YearPlus!C632</f>
        <v>42163</v>
      </c>
      <c r="E591" s="9">
        <v>1981</v>
      </c>
      <c r="F591" s="8">
        <f>ROUND(E591/C591%,2)</f>
        <v>12.84</v>
      </c>
      <c r="G591" s="9">
        <v>2454</v>
      </c>
      <c r="H591" s="8">
        <f>ROUND(G591/D591%,2)</f>
        <v>5.82</v>
      </c>
    </row>
    <row r="592" spans="1:8" customFormat="1" x14ac:dyDescent="0.3">
      <c r="A592" s="9">
        <v>8</v>
      </c>
      <c r="B592" s="10" t="s">
        <v>485</v>
      </c>
      <c r="C592" s="10">
        <v>9076</v>
      </c>
      <c r="D592" s="7">
        <f>[1]PopulationBy18YearPlus!C633</f>
        <v>25962</v>
      </c>
      <c r="E592" s="9">
        <v>1648</v>
      </c>
      <c r="F592" s="8">
        <f>ROUND(E592/C592%,2)</f>
        <v>18.16</v>
      </c>
      <c r="G592" s="9">
        <v>2036</v>
      </c>
      <c r="H592" s="8">
        <f>ROUND(G592/D592%,2)</f>
        <v>7.84</v>
      </c>
    </row>
    <row r="593" spans="1:8" customFormat="1" x14ac:dyDescent="0.3">
      <c r="A593" s="9"/>
      <c r="B593" s="10"/>
      <c r="C593" s="10"/>
      <c r="D593" s="7"/>
      <c r="E593" s="9"/>
      <c r="F593" s="8"/>
      <c r="G593" s="9"/>
      <c r="H593" s="8"/>
    </row>
    <row r="594" spans="1:8" x14ac:dyDescent="0.3">
      <c r="A594" s="6">
        <v>0</v>
      </c>
      <c r="B594" s="7" t="s">
        <v>486</v>
      </c>
      <c r="C594" s="7">
        <v>68923</v>
      </c>
      <c r="D594" s="7">
        <f>SUM(D596:D606)</f>
        <v>181124</v>
      </c>
      <c r="E594" s="6">
        <v>9714</v>
      </c>
      <c r="F594" s="8">
        <f>ROUND(E594/C594%,2)</f>
        <v>14.09</v>
      </c>
      <c r="G594" s="6">
        <v>12392</v>
      </c>
      <c r="H594" s="8">
        <f>ROUND(G594/D594%,2)</f>
        <v>6.84</v>
      </c>
    </row>
    <row r="595" spans="1:8" customFormat="1" x14ac:dyDescent="0.3">
      <c r="A595" s="9"/>
      <c r="B595" s="10"/>
      <c r="C595" s="10"/>
      <c r="D595" s="7"/>
      <c r="E595" s="9"/>
      <c r="F595" s="8"/>
      <c r="G595" s="9"/>
      <c r="H595" s="8"/>
    </row>
    <row r="596" spans="1:8" customFormat="1" x14ac:dyDescent="0.3">
      <c r="A596" s="9">
        <v>1</v>
      </c>
      <c r="B596" s="10" t="s">
        <v>487</v>
      </c>
      <c r="C596" s="10">
        <v>11881</v>
      </c>
      <c r="D596" s="7">
        <f>[1]PopulationBy18YearPlus!C638</f>
        <v>30536</v>
      </c>
      <c r="E596" s="9">
        <v>1692</v>
      </c>
      <c r="F596" s="8">
        <f>ROUND(E596/C596%,2)</f>
        <v>14.24</v>
      </c>
      <c r="G596" s="9">
        <v>2236</v>
      </c>
      <c r="H596" s="8">
        <f>ROUND(G596/D596%,2)</f>
        <v>7.32</v>
      </c>
    </row>
    <row r="597" spans="1:8" customFormat="1" x14ac:dyDescent="0.3">
      <c r="A597" s="9">
        <v>2</v>
      </c>
      <c r="B597" s="10" t="s">
        <v>488</v>
      </c>
      <c r="C597" s="10">
        <v>3165</v>
      </c>
      <c r="D597" s="7">
        <f>[1]PopulationBy18YearPlus!C639</f>
        <v>7896</v>
      </c>
      <c r="E597" s="9">
        <v>467</v>
      </c>
      <c r="F597" s="8">
        <f>ROUND(E597/C597%,2)</f>
        <v>14.76</v>
      </c>
      <c r="G597" s="9">
        <v>555</v>
      </c>
      <c r="H597" s="8">
        <f>ROUND(G597/D597%,2)</f>
        <v>7.03</v>
      </c>
    </row>
    <row r="598" spans="1:8" customFormat="1" x14ac:dyDescent="0.3">
      <c r="A598" s="9">
        <v>3</v>
      </c>
      <c r="B598" s="10" t="s">
        <v>489</v>
      </c>
      <c r="C598" s="10">
        <v>3992</v>
      </c>
      <c r="D598" s="7">
        <f>[1]PopulationBy18YearPlus!C640</f>
        <v>9468</v>
      </c>
      <c r="E598" s="9">
        <v>656</v>
      </c>
      <c r="F598" s="8">
        <f>ROUND(E598/C598%,2)</f>
        <v>16.43</v>
      </c>
      <c r="G598" s="9">
        <v>788</v>
      </c>
      <c r="H598" s="8">
        <f>ROUND(G598/D598%,2)</f>
        <v>8.32</v>
      </c>
    </row>
    <row r="599" spans="1:8" customFormat="1" x14ac:dyDescent="0.3">
      <c r="A599" s="9">
        <v>4</v>
      </c>
      <c r="B599" s="10" t="s">
        <v>490</v>
      </c>
      <c r="C599" s="10">
        <v>3808</v>
      </c>
      <c r="D599" s="7">
        <f>[1]PopulationBy18YearPlus!C641</f>
        <v>9891</v>
      </c>
      <c r="E599" s="9">
        <v>336</v>
      </c>
      <c r="F599" s="8">
        <f>ROUND(E599/C599%,2)</f>
        <v>8.82</v>
      </c>
      <c r="G599" s="9">
        <v>412</v>
      </c>
      <c r="H599" s="8">
        <f>ROUND(G599/D599%,2)</f>
        <v>4.17</v>
      </c>
    </row>
    <row r="600" spans="1:8" customFormat="1" x14ac:dyDescent="0.3">
      <c r="A600" s="9">
        <v>5</v>
      </c>
      <c r="B600" s="10" t="s">
        <v>491</v>
      </c>
      <c r="C600" s="10">
        <v>6171</v>
      </c>
      <c r="D600" s="7">
        <f>[1]PopulationBy18YearPlus!C642</f>
        <v>16013</v>
      </c>
      <c r="E600" s="9">
        <v>1034</v>
      </c>
      <c r="F600" s="8">
        <f>ROUND(E600/C600%,2)</f>
        <v>16.760000000000002</v>
      </c>
      <c r="G600" s="9">
        <v>1365</v>
      </c>
      <c r="H600" s="8">
        <f>ROUND(G600/D600%,2)</f>
        <v>8.52</v>
      </c>
    </row>
    <row r="601" spans="1:8" customFormat="1" x14ac:dyDescent="0.3">
      <c r="A601" s="9">
        <v>6</v>
      </c>
      <c r="B601" s="10" t="s">
        <v>492</v>
      </c>
      <c r="C601" s="10">
        <v>3954</v>
      </c>
      <c r="D601" s="7">
        <f>[1]PopulationBy18YearPlus!C643</f>
        <v>10642</v>
      </c>
      <c r="E601" s="9">
        <v>618</v>
      </c>
      <c r="F601" s="8">
        <f>ROUND(E601/C601%,2)</f>
        <v>15.63</v>
      </c>
      <c r="G601" s="9">
        <v>791</v>
      </c>
      <c r="H601" s="8">
        <f>ROUND(G601/D601%,2)</f>
        <v>7.43</v>
      </c>
    </row>
    <row r="602" spans="1:8" customFormat="1" x14ac:dyDescent="0.3">
      <c r="A602" s="9">
        <v>7</v>
      </c>
      <c r="B602" s="10" t="s">
        <v>493</v>
      </c>
      <c r="C602" s="10">
        <v>3582</v>
      </c>
      <c r="D602" s="7">
        <f>[1]PopulationBy18YearPlus!C644</f>
        <v>9555</v>
      </c>
      <c r="E602" s="9">
        <v>739</v>
      </c>
      <c r="F602" s="8">
        <f>ROUND(E602/C602%,2)</f>
        <v>20.63</v>
      </c>
      <c r="G602" s="9">
        <v>995</v>
      </c>
      <c r="H602" s="8">
        <f>ROUND(G602/D602%,2)</f>
        <v>10.41</v>
      </c>
    </row>
    <row r="603" spans="1:8" customFormat="1" x14ac:dyDescent="0.3">
      <c r="A603" s="9">
        <v>8</v>
      </c>
      <c r="B603" s="10" t="s">
        <v>494</v>
      </c>
      <c r="C603" s="10">
        <v>6251</v>
      </c>
      <c r="D603" s="7">
        <f>[1]PopulationBy18YearPlus!C645</f>
        <v>16157</v>
      </c>
      <c r="E603" s="9">
        <v>851</v>
      </c>
      <c r="F603" s="8">
        <f>ROUND(E603/C603%,2)</f>
        <v>13.61</v>
      </c>
      <c r="G603" s="9">
        <v>1017</v>
      </c>
      <c r="H603" s="8">
        <f>ROUND(G603/D603%,2)</f>
        <v>6.29</v>
      </c>
    </row>
    <row r="604" spans="1:8" customFormat="1" x14ac:dyDescent="0.3">
      <c r="A604" s="9">
        <v>9</v>
      </c>
      <c r="B604" s="10" t="s">
        <v>495</v>
      </c>
      <c r="C604" s="10">
        <v>13424</v>
      </c>
      <c r="D604" s="7">
        <f>[1]PopulationBy18YearPlus!C646</f>
        <v>36062</v>
      </c>
      <c r="E604" s="9">
        <v>1520</v>
      </c>
      <c r="F604" s="8">
        <f>ROUND(E604/C604%,2)</f>
        <v>11.32</v>
      </c>
      <c r="G604" s="9">
        <v>2008</v>
      </c>
      <c r="H604" s="8">
        <f>ROUND(G604/D604%,2)</f>
        <v>5.57</v>
      </c>
    </row>
    <row r="605" spans="1:8" customFormat="1" x14ac:dyDescent="0.3">
      <c r="A605" s="9">
        <v>10</v>
      </c>
      <c r="B605" s="10" t="s">
        <v>496</v>
      </c>
      <c r="C605" s="10">
        <v>7933</v>
      </c>
      <c r="D605" s="7">
        <f>[1]PopulationBy18YearPlus!C647</f>
        <v>21971</v>
      </c>
      <c r="E605" s="9">
        <v>1048</v>
      </c>
      <c r="F605" s="8">
        <f>ROUND(E605/C605%,2)</f>
        <v>13.21</v>
      </c>
      <c r="G605" s="9">
        <v>1315</v>
      </c>
      <c r="H605" s="8">
        <f>ROUND(G605/D605%,2)</f>
        <v>5.99</v>
      </c>
    </row>
    <row r="606" spans="1:8" customFormat="1" x14ac:dyDescent="0.3">
      <c r="A606" s="9">
        <v>11</v>
      </c>
      <c r="B606" s="10" t="s">
        <v>497</v>
      </c>
      <c r="C606" s="10">
        <v>4762</v>
      </c>
      <c r="D606" s="7">
        <f>[1]PopulationBy18YearPlus!C648</f>
        <v>12933</v>
      </c>
      <c r="E606" s="9">
        <v>753</v>
      </c>
      <c r="F606" s="8">
        <f>ROUND(E606/C606%,2)</f>
        <v>15.81</v>
      </c>
      <c r="G606" s="9">
        <v>910</v>
      </c>
      <c r="H606" s="8">
        <f>ROUND(G606/D606%,2)</f>
        <v>7.04</v>
      </c>
    </row>
    <row r="607" spans="1:8" customFormat="1" x14ac:dyDescent="0.3">
      <c r="A607" s="9"/>
      <c r="B607" s="10"/>
      <c r="C607" s="10"/>
      <c r="D607" s="7"/>
      <c r="E607" s="9"/>
      <c r="F607" s="8"/>
      <c r="G607" s="9"/>
      <c r="H607" s="8"/>
    </row>
    <row r="608" spans="1:8" x14ac:dyDescent="0.3">
      <c r="A608" s="6">
        <v>0</v>
      </c>
      <c r="B608" s="7" t="s">
        <v>498</v>
      </c>
      <c r="C608" s="7">
        <v>36112</v>
      </c>
      <c r="D608" s="7">
        <f>SUM(D610:D616)</f>
        <v>90547</v>
      </c>
      <c r="E608" s="6">
        <v>5516</v>
      </c>
      <c r="F608" s="8">
        <f>ROUND(E608/C608%,2)</f>
        <v>15.27</v>
      </c>
      <c r="G608" s="6">
        <v>6828</v>
      </c>
      <c r="H608" s="8">
        <f>ROUND(G608/D608%,2)</f>
        <v>7.54</v>
      </c>
    </row>
    <row r="609" spans="1:8" customFormat="1" x14ac:dyDescent="0.3">
      <c r="A609" s="9"/>
      <c r="B609" s="10"/>
      <c r="C609" s="10"/>
      <c r="D609" s="7"/>
      <c r="E609" s="9"/>
      <c r="F609" s="8"/>
      <c r="G609" s="9"/>
      <c r="H609" s="8"/>
    </row>
    <row r="610" spans="1:8" customFormat="1" x14ac:dyDescent="0.3">
      <c r="A610" s="9">
        <v>1</v>
      </c>
      <c r="B610" s="10" t="s">
        <v>499</v>
      </c>
      <c r="C610" s="10">
        <v>5404</v>
      </c>
      <c r="D610" s="7">
        <f>[1]PopulationBy18YearPlus!C653</f>
        <v>13264</v>
      </c>
      <c r="E610" s="9">
        <v>895</v>
      </c>
      <c r="F610" s="8">
        <f>ROUND(E610/C610%,2)</f>
        <v>16.559999999999999</v>
      </c>
      <c r="G610" s="9">
        <v>1150</v>
      </c>
      <c r="H610" s="8">
        <f>ROUND(G610/D610%,2)</f>
        <v>8.67</v>
      </c>
    </row>
    <row r="611" spans="1:8" customFormat="1" x14ac:dyDescent="0.3">
      <c r="A611" s="9">
        <v>2</v>
      </c>
      <c r="B611" s="10" t="s">
        <v>500</v>
      </c>
      <c r="C611" s="10">
        <v>5961</v>
      </c>
      <c r="D611" s="7">
        <f>[1]PopulationBy18YearPlus!C654</f>
        <v>14577</v>
      </c>
      <c r="E611" s="9">
        <v>542</v>
      </c>
      <c r="F611" s="8">
        <f>ROUND(E611/C611%,2)</f>
        <v>9.09</v>
      </c>
      <c r="G611" s="9">
        <v>613</v>
      </c>
      <c r="H611" s="8">
        <f>ROUND(G611/D611%,2)</f>
        <v>4.21</v>
      </c>
    </row>
    <row r="612" spans="1:8" customFormat="1" x14ac:dyDescent="0.3">
      <c r="A612" s="9">
        <v>3</v>
      </c>
      <c r="B612" s="10" t="s">
        <v>501</v>
      </c>
      <c r="C612" s="10">
        <v>10962</v>
      </c>
      <c r="D612" s="7">
        <f>[1]PopulationBy18YearPlus!C655</f>
        <v>26324</v>
      </c>
      <c r="E612" s="9">
        <v>2351</v>
      </c>
      <c r="F612" s="8">
        <f>ROUND(E612/C612%,2)</f>
        <v>21.45</v>
      </c>
      <c r="G612" s="9">
        <v>3020</v>
      </c>
      <c r="H612" s="8">
        <f>ROUND(G612/D612%,2)</f>
        <v>11.47</v>
      </c>
    </row>
    <row r="613" spans="1:8" customFormat="1" x14ac:dyDescent="0.3">
      <c r="A613" s="9">
        <v>4</v>
      </c>
      <c r="B613" s="10" t="s">
        <v>502</v>
      </c>
      <c r="C613" s="10">
        <v>5737</v>
      </c>
      <c r="D613" s="7">
        <f>[1]PopulationBy18YearPlus!C656</f>
        <v>14448</v>
      </c>
      <c r="E613" s="9">
        <v>714</v>
      </c>
      <c r="F613" s="8">
        <f>ROUND(E613/C613%,2)</f>
        <v>12.45</v>
      </c>
      <c r="G613" s="9">
        <v>858</v>
      </c>
      <c r="H613" s="8">
        <f>ROUND(G613/D613%,2)</f>
        <v>5.94</v>
      </c>
    </row>
    <row r="614" spans="1:8" customFormat="1" x14ac:dyDescent="0.3">
      <c r="A614" s="9">
        <v>5</v>
      </c>
      <c r="B614" s="10" t="s">
        <v>503</v>
      </c>
      <c r="C614" s="10">
        <v>2057</v>
      </c>
      <c r="D614" s="7">
        <f>[1]PopulationBy18YearPlus!C657</f>
        <v>5700</v>
      </c>
      <c r="E614" s="9">
        <v>385</v>
      </c>
      <c r="F614" s="8">
        <f>ROUND(E614/C614%,2)</f>
        <v>18.72</v>
      </c>
      <c r="G614" s="9">
        <v>453</v>
      </c>
      <c r="H614" s="8">
        <f>ROUND(G614/D614%,2)</f>
        <v>7.95</v>
      </c>
    </row>
    <row r="615" spans="1:8" customFormat="1" x14ac:dyDescent="0.3">
      <c r="A615" s="9">
        <v>6</v>
      </c>
      <c r="B615" s="10" t="s">
        <v>504</v>
      </c>
      <c r="C615" s="10">
        <v>2723</v>
      </c>
      <c r="D615" s="7">
        <f>[1]PopulationBy18YearPlus!C658</f>
        <v>7476</v>
      </c>
      <c r="E615" s="9">
        <v>329</v>
      </c>
      <c r="F615" s="8">
        <f>ROUND(E615/C615%,2)</f>
        <v>12.08</v>
      </c>
      <c r="G615" s="9">
        <v>392</v>
      </c>
      <c r="H615" s="8">
        <f>ROUND(G615/D615%,2)</f>
        <v>5.24</v>
      </c>
    </row>
    <row r="616" spans="1:8" customFormat="1" x14ac:dyDescent="0.3">
      <c r="A616" s="9">
        <v>7</v>
      </c>
      <c r="B616" s="10" t="s">
        <v>505</v>
      </c>
      <c r="C616" s="10">
        <v>3268</v>
      </c>
      <c r="D616" s="7">
        <f>[1]PopulationBy18YearPlus!C659</f>
        <v>8758</v>
      </c>
      <c r="E616" s="9">
        <v>300</v>
      </c>
      <c r="F616" s="8">
        <f>ROUND(E616/C616%,2)</f>
        <v>9.18</v>
      </c>
      <c r="G616" s="9">
        <v>342</v>
      </c>
      <c r="H616" s="8">
        <f>ROUND(G616/D616%,2)</f>
        <v>3.91</v>
      </c>
    </row>
    <row r="617" spans="1:8" customFormat="1" x14ac:dyDescent="0.3">
      <c r="A617" s="9"/>
      <c r="B617" s="10"/>
      <c r="C617" s="10"/>
      <c r="D617" s="7"/>
      <c r="E617" s="9"/>
      <c r="F617" s="8"/>
      <c r="G617" s="9"/>
      <c r="H617" s="8"/>
    </row>
    <row r="618" spans="1:8" x14ac:dyDescent="0.3">
      <c r="A618" s="6">
        <v>0</v>
      </c>
      <c r="B618" s="7" t="s">
        <v>506</v>
      </c>
      <c r="C618" s="7">
        <v>64096</v>
      </c>
      <c r="D618" s="7">
        <f>SUM(D620:D629)</f>
        <v>163107</v>
      </c>
      <c r="E618" s="6">
        <v>6291</v>
      </c>
      <c r="F618" s="8">
        <f>ROUND(E618/C618%,2)</f>
        <v>9.81</v>
      </c>
      <c r="G618" s="6">
        <v>7998</v>
      </c>
      <c r="H618" s="8">
        <f>ROUND(G618/D618%,2)</f>
        <v>4.9000000000000004</v>
      </c>
    </row>
    <row r="619" spans="1:8" customFormat="1" x14ac:dyDescent="0.3">
      <c r="A619" s="9"/>
      <c r="B619" s="10"/>
      <c r="C619" s="10"/>
      <c r="D619" s="7"/>
      <c r="E619" s="9"/>
      <c r="F619" s="8"/>
      <c r="G619" s="9"/>
      <c r="H619" s="8"/>
    </row>
    <row r="620" spans="1:8" customFormat="1" x14ac:dyDescent="0.3">
      <c r="A620" s="9">
        <v>1</v>
      </c>
      <c r="B620" s="10" t="s">
        <v>507</v>
      </c>
      <c r="C620" s="10">
        <v>15924</v>
      </c>
      <c r="D620" s="7">
        <f>[1]PopulationBy18YearPlus!C664</f>
        <v>39143</v>
      </c>
      <c r="E620" s="9">
        <v>1908</v>
      </c>
      <c r="F620" s="8">
        <f>ROUND(E620/C620%,2)</f>
        <v>11.98</v>
      </c>
      <c r="G620" s="9">
        <v>2348</v>
      </c>
      <c r="H620" s="8">
        <f>ROUND(G620/D620%,2)</f>
        <v>6</v>
      </c>
    </row>
    <row r="621" spans="1:8" customFormat="1" x14ac:dyDescent="0.3">
      <c r="A621" s="9">
        <v>2</v>
      </c>
      <c r="B621" s="10" t="s">
        <v>508</v>
      </c>
      <c r="C621" s="10">
        <v>5892</v>
      </c>
      <c r="D621" s="7">
        <f>[1]PopulationBy18YearPlus!C665</f>
        <v>15682</v>
      </c>
      <c r="E621" s="9">
        <v>537</v>
      </c>
      <c r="F621" s="8">
        <f>ROUND(E621/C621%,2)</f>
        <v>9.11</v>
      </c>
      <c r="G621" s="9">
        <v>650</v>
      </c>
      <c r="H621" s="8">
        <f>ROUND(G621/D621%,2)</f>
        <v>4.1399999999999997</v>
      </c>
    </row>
    <row r="622" spans="1:8" customFormat="1" x14ac:dyDescent="0.3">
      <c r="A622" s="9">
        <v>3</v>
      </c>
      <c r="B622" s="10" t="s">
        <v>509</v>
      </c>
      <c r="C622" s="10">
        <v>2337</v>
      </c>
      <c r="D622" s="7">
        <f>[1]PopulationBy18YearPlus!C666</f>
        <v>6852</v>
      </c>
      <c r="E622" s="9">
        <v>603</v>
      </c>
      <c r="F622" s="8">
        <f>ROUND(E622/C622%,2)</f>
        <v>25.8</v>
      </c>
      <c r="G622" s="9">
        <v>981</v>
      </c>
      <c r="H622" s="8">
        <f>ROUND(G622/D622%,2)</f>
        <v>14.32</v>
      </c>
    </row>
    <row r="623" spans="1:8" customFormat="1" x14ac:dyDescent="0.3">
      <c r="A623" s="9">
        <v>4</v>
      </c>
      <c r="B623" s="10" t="s">
        <v>510</v>
      </c>
      <c r="C623" s="10">
        <v>2611</v>
      </c>
      <c r="D623" s="7">
        <f>[1]PopulationBy18YearPlus!C667</f>
        <v>6368</v>
      </c>
      <c r="E623" s="9">
        <v>260</v>
      </c>
      <c r="F623" s="8">
        <f>ROUND(E623/C623%,2)</f>
        <v>9.9600000000000009</v>
      </c>
      <c r="G623" s="9">
        <v>315</v>
      </c>
      <c r="H623" s="8">
        <f>ROUND(G623/D623%,2)</f>
        <v>4.95</v>
      </c>
    </row>
    <row r="624" spans="1:8" customFormat="1" x14ac:dyDescent="0.3">
      <c r="A624" s="9">
        <v>5</v>
      </c>
      <c r="B624" s="10" t="s">
        <v>511</v>
      </c>
      <c r="C624" s="10">
        <v>7485</v>
      </c>
      <c r="D624" s="7">
        <f>[1]PopulationBy18YearPlus!C668</f>
        <v>17559</v>
      </c>
      <c r="E624" s="9">
        <v>423</v>
      </c>
      <c r="F624" s="8">
        <f>ROUND(E624/C624%,2)</f>
        <v>5.65</v>
      </c>
      <c r="G624" s="9">
        <v>523</v>
      </c>
      <c r="H624" s="8">
        <f>ROUND(G624/D624%,2)</f>
        <v>2.98</v>
      </c>
    </row>
    <row r="625" spans="1:8" customFormat="1" x14ac:dyDescent="0.3">
      <c r="A625" s="9">
        <v>6</v>
      </c>
      <c r="B625" s="10" t="s">
        <v>512</v>
      </c>
      <c r="C625" s="10">
        <v>5635</v>
      </c>
      <c r="D625" s="7">
        <f>[1]PopulationBy18YearPlus!C669</f>
        <v>13878</v>
      </c>
      <c r="E625" s="9">
        <v>421</v>
      </c>
      <c r="F625" s="8">
        <f>ROUND(E625/C625%,2)</f>
        <v>7.47</v>
      </c>
      <c r="G625" s="9">
        <v>545</v>
      </c>
      <c r="H625" s="8">
        <f>ROUND(G625/D625%,2)</f>
        <v>3.93</v>
      </c>
    </row>
    <row r="626" spans="1:8" customFormat="1" x14ac:dyDescent="0.3">
      <c r="A626" s="9">
        <v>7</v>
      </c>
      <c r="B626" s="10" t="s">
        <v>513</v>
      </c>
      <c r="C626" s="10">
        <v>6745</v>
      </c>
      <c r="D626" s="7">
        <f>[1]PopulationBy18YearPlus!C670</f>
        <v>17957</v>
      </c>
      <c r="E626" s="9">
        <v>502</v>
      </c>
      <c r="F626" s="8">
        <f>ROUND(E626/C626%,2)</f>
        <v>7.44</v>
      </c>
      <c r="G626" s="9">
        <v>621</v>
      </c>
      <c r="H626" s="8">
        <f>ROUND(G626/D626%,2)</f>
        <v>3.46</v>
      </c>
    </row>
    <row r="627" spans="1:8" customFormat="1" x14ac:dyDescent="0.3">
      <c r="A627" s="9">
        <v>8</v>
      </c>
      <c r="B627" s="10" t="s">
        <v>514</v>
      </c>
      <c r="C627" s="10">
        <v>7714</v>
      </c>
      <c r="D627" s="7">
        <f>[1]PopulationBy18YearPlus!C671</f>
        <v>20858</v>
      </c>
      <c r="E627" s="9">
        <v>759</v>
      </c>
      <c r="F627" s="8">
        <f>ROUND(E627/C627%,2)</f>
        <v>9.84</v>
      </c>
      <c r="G627" s="9">
        <v>951</v>
      </c>
      <c r="H627" s="8">
        <f>ROUND(G627/D627%,2)</f>
        <v>4.5599999999999996</v>
      </c>
    </row>
    <row r="628" spans="1:8" customFormat="1" x14ac:dyDescent="0.3">
      <c r="A628" s="9">
        <v>9</v>
      </c>
      <c r="B628" s="10" t="s">
        <v>515</v>
      </c>
      <c r="C628" s="10">
        <v>2925</v>
      </c>
      <c r="D628" s="7">
        <f>[1]PopulationBy18YearPlus!C672</f>
        <v>7581</v>
      </c>
      <c r="E628" s="9">
        <v>272</v>
      </c>
      <c r="F628" s="8">
        <f>ROUND(E628/C628%,2)</f>
        <v>9.3000000000000007</v>
      </c>
      <c r="G628" s="9">
        <v>363</v>
      </c>
      <c r="H628" s="8">
        <f>ROUND(G628/D628%,2)</f>
        <v>4.79</v>
      </c>
    </row>
    <row r="629" spans="1:8" customFormat="1" x14ac:dyDescent="0.3">
      <c r="A629" s="9">
        <v>10</v>
      </c>
      <c r="B629" s="10" t="s">
        <v>516</v>
      </c>
      <c r="C629" s="10">
        <v>6828</v>
      </c>
      <c r="D629" s="7">
        <f>[1]PopulationBy18YearPlus!C673</f>
        <v>17229</v>
      </c>
      <c r="E629" s="9">
        <v>606</v>
      </c>
      <c r="F629" s="8">
        <f>ROUND(E629/C629%,2)</f>
        <v>8.8800000000000008</v>
      </c>
      <c r="G629" s="9">
        <v>701</v>
      </c>
      <c r="H629" s="8">
        <f>ROUND(G629/D629%,2)</f>
        <v>4.07</v>
      </c>
    </row>
    <row r="630" spans="1:8" customFormat="1" x14ac:dyDescent="0.3">
      <c r="A630" s="9"/>
      <c r="B630" s="10"/>
      <c r="C630" s="10"/>
      <c r="D630" s="7"/>
      <c r="E630" s="9"/>
      <c r="F630" s="8"/>
      <c r="G630" s="9"/>
      <c r="H630" s="8"/>
    </row>
    <row r="631" spans="1:8" x14ac:dyDescent="0.3">
      <c r="A631" s="6">
        <v>0</v>
      </c>
      <c r="B631" s="7" t="s">
        <v>517</v>
      </c>
      <c r="C631" s="7">
        <v>1141345</v>
      </c>
      <c r="D631" s="7">
        <f>D633+D639+D652+D664+D679+D688+D701+D711+D730+D743+D756+D767</f>
        <v>3306488</v>
      </c>
      <c r="E631" s="6">
        <v>138540</v>
      </c>
      <c r="F631" s="8">
        <f>ROUND(E631/C631%,2)</f>
        <v>12.14</v>
      </c>
      <c r="G631" s="6">
        <v>181550</v>
      </c>
      <c r="H631" s="8">
        <f>ROUND(G631/D631%,2)</f>
        <v>5.49</v>
      </c>
    </row>
    <row r="632" spans="1:8" customFormat="1" x14ac:dyDescent="0.3">
      <c r="A632" s="9"/>
      <c r="B632" s="10"/>
      <c r="C632" s="10"/>
      <c r="D632" s="7"/>
      <c r="E632" s="9"/>
      <c r="F632" s="8"/>
      <c r="G632" s="9"/>
      <c r="H632" s="8"/>
    </row>
    <row r="633" spans="1:8" x14ac:dyDescent="0.3">
      <c r="A633" s="6">
        <v>0</v>
      </c>
      <c r="B633" s="7" t="s">
        <v>518</v>
      </c>
      <c r="C633" s="7">
        <v>12878</v>
      </c>
      <c r="D633" s="7">
        <f>SUM(D635:D637)</f>
        <v>35138</v>
      </c>
      <c r="E633" s="6">
        <v>829</v>
      </c>
      <c r="F633" s="8">
        <f>ROUND(E633/C633%,2)</f>
        <v>6.44</v>
      </c>
      <c r="G633" s="6">
        <v>1035</v>
      </c>
      <c r="H633" s="8">
        <f>ROUND(G633/D633%,2)</f>
        <v>2.95</v>
      </c>
    </row>
    <row r="634" spans="1:8" customFormat="1" x14ac:dyDescent="0.3">
      <c r="A634" s="9"/>
      <c r="B634" s="10"/>
      <c r="C634" s="10"/>
      <c r="D634" s="7"/>
      <c r="E634" s="9"/>
      <c r="F634" s="8"/>
      <c r="G634" s="9"/>
      <c r="H634" s="8"/>
    </row>
    <row r="635" spans="1:8" customFormat="1" x14ac:dyDescent="0.3">
      <c r="A635" s="9">
        <v>1</v>
      </c>
      <c r="B635" s="10" t="s">
        <v>519</v>
      </c>
      <c r="C635" s="10">
        <v>4368</v>
      </c>
      <c r="D635" s="7">
        <f>[1]PopulationBy18YearPlus!C680</f>
        <v>11322</v>
      </c>
      <c r="E635" s="9">
        <v>163</v>
      </c>
      <c r="F635" s="8">
        <f>ROUND(E635/C635%,2)</f>
        <v>3.73</v>
      </c>
      <c r="G635" s="9">
        <v>203</v>
      </c>
      <c r="H635" s="8">
        <f>ROUND(G635/D635%,2)</f>
        <v>1.79</v>
      </c>
    </row>
    <row r="636" spans="1:8" customFormat="1" x14ac:dyDescent="0.3">
      <c r="A636" s="9">
        <v>2</v>
      </c>
      <c r="B636" s="10" t="s">
        <v>520</v>
      </c>
      <c r="C636" s="10">
        <v>4299</v>
      </c>
      <c r="D636" s="7">
        <f>[1]PopulationBy18YearPlus!C681</f>
        <v>11478</v>
      </c>
      <c r="E636" s="9">
        <v>315</v>
      </c>
      <c r="F636" s="8">
        <f>ROUND(E636/C636%,2)</f>
        <v>7.33</v>
      </c>
      <c r="G636" s="9">
        <v>408</v>
      </c>
      <c r="H636" s="8">
        <f>ROUND(G636/D636%,2)</f>
        <v>3.55</v>
      </c>
    </row>
    <row r="637" spans="1:8" customFormat="1" x14ac:dyDescent="0.3">
      <c r="A637" s="9">
        <v>3</v>
      </c>
      <c r="B637" s="10" t="s">
        <v>521</v>
      </c>
      <c r="C637" s="10">
        <v>4211</v>
      </c>
      <c r="D637" s="7">
        <f>[1]PopulationBy18YearPlus!C682</f>
        <v>12338</v>
      </c>
      <c r="E637" s="9">
        <v>351</v>
      </c>
      <c r="F637" s="8">
        <f>ROUND(E637/C637%,2)</f>
        <v>8.34</v>
      </c>
      <c r="G637" s="9">
        <v>424</v>
      </c>
      <c r="H637" s="8">
        <f>ROUND(G637/D637%,2)</f>
        <v>3.44</v>
      </c>
    </row>
    <row r="638" spans="1:8" customFormat="1" x14ac:dyDescent="0.3">
      <c r="A638" s="9"/>
      <c r="B638" s="10"/>
      <c r="C638" s="10"/>
      <c r="D638" s="7"/>
      <c r="E638" s="9"/>
      <c r="F638" s="8"/>
      <c r="G638" s="9"/>
      <c r="H638" s="8"/>
    </row>
    <row r="639" spans="1:8" x14ac:dyDescent="0.3">
      <c r="A639" s="6">
        <v>0</v>
      </c>
      <c r="B639" s="7" t="s">
        <v>522</v>
      </c>
      <c r="C639" s="7">
        <v>52206</v>
      </c>
      <c r="D639" s="7">
        <f>SUM(D641:D650)</f>
        <v>141222</v>
      </c>
      <c r="E639" s="6">
        <v>4661</v>
      </c>
      <c r="F639" s="8">
        <f>ROUND(E639/C639%,2)</f>
        <v>8.93</v>
      </c>
      <c r="G639" s="6">
        <v>6176</v>
      </c>
      <c r="H639" s="8">
        <f>ROUND(G639/D639%,2)</f>
        <v>4.37</v>
      </c>
    </row>
    <row r="640" spans="1:8" customFormat="1" x14ac:dyDescent="0.3">
      <c r="A640" s="9"/>
      <c r="B640" s="10"/>
      <c r="C640" s="10"/>
      <c r="D640" s="7"/>
      <c r="E640" s="9"/>
      <c r="F640" s="8"/>
      <c r="G640" s="9"/>
      <c r="H640" s="8"/>
    </row>
    <row r="641" spans="1:8" customFormat="1" x14ac:dyDescent="0.3">
      <c r="A641" s="9">
        <v>1</v>
      </c>
      <c r="B641" s="10" t="s">
        <v>523</v>
      </c>
      <c r="C641" s="10">
        <v>3586</v>
      </c>
      <c r="D641" s="7">
        <f>[1]PopulationBy18YearPlus!C687</f>
        <v>10507</v>
      </c>
      <c r="E641" s="9">
        <v>219</v>
      </c>
      <c r="F641" s="8">
        <f>ROUND(E641/C641%,2)</f>
        <v>6.11</v>
      </c>
      <c r="G641" s="9">
        <v>238</v>
      </c>
      <c r="H641" s="8">
        <f>ROUND(G641/D641%,2)</f>
        <v>2.27</v>
      </c>
    </row>
    <row r="642" spans="1:8" customFormat="1" x14ac:dyDescent="0.3">
      <c r="A642" s="9">
        <v>2</v>
      </c>
      <c r="B642" s="10" t="s">
        <v>524</v>
      </c>
      <c r="C642" s="10">
        <v>2551</v>
      </c>
      <c r="D642" s="7">
        <f>[1]PopulationBy18YearPlus!C688</f>
        <v>6906</v>
      </c>
      <c r="E642" s="9">
        <v>467</v>
      </c>
      <c r="F642" s="8">
        <f>ROUND(E642/C642%,2)</f>
        <v>18.309999999999999</v>
      </c>
      <c r="G642" s="9">
        <v>531</v>
      </c>
      <c r="H642" s="8">
        <f>ROUND(G642/D642%,2)</f>
        <v>7.69</v>
      </c>
    </row>
    <row r="643" spans="1:8" customFormat="1" x14ac:dyDescent="0.3">
      <c r="A643" s="9">
        <v>3</v>
      </c>
      <c r="B643" s="10" t="s">
        <v>525</v>
      </c>
      <c r="C643" s="10">
        <v>4682</v>
      </c>
      <c r="D643" s="7">
        <f>[1]PopulationBy18YearPlus!C689</f>
        <v>13830</v>
      </c>
      <c r="E643" s="9">
        <v>538</v>
      </c>
      <c r="F643" s="8">
        <f>ROUND(E643/C643%,2)</f>
        <v>11.49</v>
      </c>
      <c r="G643" s="9">
        <v>710</v>
      </c>
      <c r="H643" s="8">
        <f>ROUND(G643/D643%,2)</f>
        <v>5.13</v>
      </c>
    </row>
    <row r="644" spans="1:8" customFormat="1" x14ac:dyDescent="0.3">
      <c r="A644" s="9">
        <v>4</v>
      </c>
      <c r="B644" s="10" t="s">
        <v>526</v>
      </c>
      <c r="C644" s="10">
        <v>4433</v>
      </c>
      <c r="D644" s="7">
        <f>[1]PopulationBy18YearPlus!C690</f>
        <v>12126</v>
      </c>
      <c r="E644" s="9">
        <v>721</v>
      </c>
      <c r="F644" s="8">
        <f>ROUND(E644/C644%,2)</f>
        <v>16.260000000000002</v>
      </c>
      <c r="G644" s="9">
        <v>1067</v>
      </c>
      <c r="H644" s="8">
        <f>ROUND(G644/D644%,2)</f>
        <v>8.8000000000000007</v>
      </c>
    </row>
    <row r="645" spans="1:8" customFormat="1" x14ac:dyDescent="0.3">
      <c r="A645" s="9">
        <v>5</v>
      </c>
      <c r="B645" s="10" t="s">
        <v>453</v>
      </c>
      <c r="C645" s="10">
        <v>4133</v>
      </c>
      <c r="D645" s="7">
        <f>[1]PopulationBy18YearPlus!C691</f>
        <v>11334</v>
      </c>
      <c r="E645" s="9">
        <v>563</v>
      </c>
      <c r="F645" s="8">
        <f>ROUND(E645/C645%,2)</f>
        <v>13.62</v>
      </c>
      <c r="G645" s="9">
        <v>914</v>
      </c>
      <c r="H645" s="8">
        <f>ROUND(G645/D645%,2)</f>
        <v>8.06</v>
      </c>
    </row>
    <row r="646" spans="1:8" customFormat="1" x14ac:dyDescent="0.3">
      <c r="A646" s="9">
        <v>6</v>
      </c>
      <c r="B646" s="10" t="s">
        <v>527</v>
      </c>
      <c r="C646" s="10">
        <v>5357</v>
      </c>
      <c r="D646" s="7">
        <f>[1]PopulationBy18YearPlus!C692</f>
        <v>14317</v>
      </c>
      <c r="E646" s="9">
        <v>227</v>
      </c>
      <c r="F646" s="8">
        <f>ROUND(E646/C646%,2)</f>
        <v>4.24</v>
      </c>
      <c r="G646" s="9">
        <v>284</v>
      </c>
      <c r="H646" s="8">
        <f>ROUND(G646/D646%,2)</f>
        <v>1.98</v>
      </c>
    </row>
    <row r="647" spans="1:8" customFormat="1" x14ac:dyDescent="0.3">
      <c r="A647" s="9">
        <v>7</v>
      </c>
      <c r="B647" s="10" t="s">
        <v>528</v>
      </c>
      <c r="C647" s="10">
        <v>8745</v>
      </c>
      <c r="D647" s="7">
        <f>[1]PopulationBy18YearPlus!C693</f>
        <v>22105</v>
      </c>
      <c r="E647" s="9">
        <v>959</v>
      </c>
      <c r="F647" s="8">
        <f>ROUND(E647/C647%,2)</f>
        <v>10.97</v>
      </c>
      <c r="G647" s="9">
        <v>1210</v>
      </c>
      <c r="H647" s="8">
        <f>ROUND(G647/D647%,2)</f>
        <v>5.47</v>
      </c>
    </row>
    <row r="648" spans="1:8" customFormat="1" x14ac:dyDescent="0.3">
      <c r="A648" s="9">
        <v>8</v>
      </c>
      <c r="B648" s="10" t="s">
        <v>529</v>
      </c>
      <c r="C648" s="10">
        <v>6224</v>
      </c>
      <c r="D648" s="7">
        <f>[1]PopulationBy18YearPlus!C694</f>
        <v>17022</v>
      </c>
      <c r="E648" s="9">
        <v>108</v>
      </c>
      <c r="F648" s="8">
        <f>ROUND(E648/C648%,2)</f>
        <v>1.74</v>
      </c>
      <c r="G648" s="9">
        <v>136</v>
      </c>
      <c r="H648" s="8">
        <f>ROUND(G648/D648%,2)</f>
        <v>0.8</v>
      </c>
    </row>
    <row r="649" spans="1:8" customFormat="1" x14ac:dyDescent="0.3">
      <c r="A649" s="9">
        <v>9</v>
      </c>
      <c r="B649" s="10" t="s">
        <v>530</v>
      </c>
      <c r="C649" s="10">
        <v>7009</v>
      </c>
      <c r="D649" s="7">
        <f>[1]PopulationBy18YearPlus!C695</f>
        <v>18205</v>
      </c>
      <c r="E649" s="9">
        <v>700</v>
      </c>
      <c r="F649" s="8">
        <f>ROUND(E649/C649%,2)</f>
        <v>9.99</v>
      </c>
      <c r="G649" s="9">
        <v>889</v>
      </c>
      <c r="H649" s="8">
        <f>ROUND(G649/D649%,2)</f>
        <v>4.88</v>
      </c>
    </row>
    <row r="650" spans="1:8" customFormat="1" x14ac:dyDescent="0.3">
      <c r="A650" s="9">
        <v>10</v>
      </c>
      <c r="B650" s="10" t="s">
        <v>531</v>
      </c>
      <c r="C650" s="10">
        <v>5486</v>
      </c>
      <c r="D650" s="7">
        <f>[1]PopulationBy18YearPlus!C696</f>
        <v>14870</v>
      </c>
      <c r="E650" s="9">
        <v>159</v>
      </c>
      <c r="F650" s="8">
        <f>ROUND(E650/C650%,2)</f>
        <v>2.9</v>
      </c>
      <c r="G650" s="9">
        <v>197</v>
      </c>
      <c r="H650" s="8">
        <f>ROUND(G650/D650%,2)</f>
        <v>1.32</v>
      </c>
    </row>
    <row r="651" spans="1:8" customFormat="1" x14ac:dyDescent="0.3">
      <c r="A651" s="9"/>
      <c r="B651" s="10"/>
      <c r="C651" s="10"/>
      <c r="D651" s="7"/>
      <c r="E651" s="9"/>
      <c r="F651" s="8"/>
      <c r="G651" s="9"/>
      <c r="H651" s="8"/>
    </row>
    <row r="652" spans="1:8" x14ac:dyDescent="0.3">
      <c r="A652" s="6">
        <v>0</v>
      </c>
      <c r="B652" s="7" t="s">
        <v>532</v>
      </c>
      <c r="C652" s="7">
        <v>56195</v>
      </c>
      <c r="D652" s="7">
        <f>SUM(D654:D662)</f>
        <v>138889</v>
      </c>
      <c r="E652" s="6">
        <v>5394</v>
      </c>
      <c r="F652" s="8">
        <f>ROUND(E652/C652%,2)</f>
        <v>9.6</v>
      </c>
      <c r="G652" s="6">
        <v>6858</v>
      </c>
      <c r="H652" s="8">
        <f>ROUND(G652/D652%,2)</f>
        <v>4.9400000000000004</v>
      </c>
    </row>
    <row r="653" spans="1:8" customFormat="1" x14ac:dyDescent="0.3">
      <c r="A653" s="9"/>
      <c r="B653" s="10"/>
      <c r="C653" s="10"/>
      <c r="D653" s="7"/>
      <c r="E653" s="9"/>
      <c r="F653" s="8"/>
      <c r="G653" s="9"/>
      <c r="H653" s="8"/>
    </row>
    <row r="654" spans="1:8" customFormat="1" x14ac:dyDescent="0.3">
      <c r="A654" s="9">
        <v>1</v>
      </c>
      <c r="B654" s="10" t="s">
        <v>533</v>
      </c>
      <c r="C654" s="10">
        <v>5578</v>
      </c>
      <c r="D654" s="7">
        <f>[1]PopulationBy18YearPlus!C701</f>
        <v>14984</v>
      </c>
      <c r="E654" s="9">
        <v>293</v>
      </c>
      <c r="F654" s="8">
        <f>ROUND(E654/C654%,2)</f>
        <v>5.25</v>
      </c>
      <c r="G654" s="9">
        <v>412</v>
      </c>
      <c r="H654" s="8">
        <f>ROUND(G654/D654%,2)</f>
        <v>2.75</v>
      </c>
    </row>
    <row r="655" spans="1:8" customFormat="1" x14ac:dyDescent="0.3">
      <c r="A655" s="9">
        <v>2</v>
      </c>
      <c r="B655" s="10" t="s">
        <v>534</v>
      </c>
      <c r="C655" s="10">
        <v>7133</v>
      </c>
      <c r="D655" s="7">
        <f>[1]PopulationBy18YearPlus!C702</f>
        <v>18650</v>
      </c>
      <c r="E655" s="9">
        <v>363</v>
      </c>
      <c r="F655" s="8">
        <f>ROUND(E655/C655%,2)</f>
        <v>5.09</v>
      </c>
      <c r="G655" s="9">
        <v>452</v>
      </c>
      <c r="H655" s="8">
        <f>ROUND(G655/D655%,2)</f>
        <v>2.42</v>
      </c>
    </row>
    <row r="656" spans="1:8" customFormat="1" x14ac:dyDescent="0.3">
      <c r="A656" s="9">
        <v>3</v>
      </c>
      <c r="B656" s="10" t="s">
        <v>535</v>
      </c>
      <c r="C656" s="10">
        <v>6534</v>
      </c>
      <c r="D656" s="7">
        <f>[1]PopulationBy18YearPlus!C703</f>
        <v>15748</v>
      </c>
      <c r="E656" s="9">
        <v>222</v>
      </c>
      <c r="F656" s="8">
        <f>ROUND(E656/C656%,2)</f>
        <v>3.4</v>
      </c>
      <c r="G656" s="9">
        <v>270</v>
      </c>
      <c r="H656" s="8">
        <f>ROUND(G656/D656%,2)</f>
        <v>1.71</v>
      </c>
    </row>
    <row r="657" spans="1:8" customFormat="1" x14ac:dyDescent="0.3">
      <c r="A657" s="9">
        <v>4</v>
      </c>
      <c r="B657" s="10" t="s">
        <v>536</v>
      </c>
      <c r="C657" s="10">
        <v>11235</v>
      </c>
      <c r="D657" s="7">
        <f>[1]PopulationBy18YearPlus!C704</f>
        <v>26694</v>
      </c>
      <c r="E657" s="9">
        <v>2172</v>
      </c>
      <c r="F657" s="8">
        <f>ROUND(E657/C657%,2)</f>
        <v>19.329999999999998</v>
      </c>
      <c r="G657" s="9">
        <v>2696</v>
      </c>
      <c r="H657" s="8">
        <f>ROUND(G657/D657%,2)</f>
        <v>10.1</v>
      </c>
    </row>
    <row r="658" spans="1:8" customFormat="1" x14ac:dyDescent="0.3">
      <c r="A658" s="9">
        <v>5</v>
      </c>
      <c r="B658" s="10" t="s">
        <v>537</v>
      </c>
      <c r="C658" s="10">
        <v>8218</v>
      </c>
      <c r="D658" s="7">
        <f>[1]PopulationBy18YearPlus!C705</f>
        <v>19088</v>
      </c>
      <c r="E658" s="9">
        <v>544</v>
      </c>
      <c r="F658" s="8">
        <f>ROUND(E658/C658%,2)</f>
        <v>6.62</v>
      </c>
      <c r="G658" s="9">
        <v>769</v>
      </c>
      <c r="H658" s="8">
        <f>ROUND(G658/D658%,2)</f>
        <v>4.03</v>
      </c>
    </row>
    <row r="659" spans="1:8" customFormat="1" x14ac:dyDescent="0.3">
      <c r="A659" s="9">
        <v>6</v>
      </c>
      <c r="B659" s="10" t="s">
        <v>538</v>
      </c>
      <c r="C659" s="10">
        <v>3794</v>
      </c>
      <c r="D659" s="7">
        <f>[1]PopulationBy18YearPlus!C706</f>
        <v>9476</v>
      </c>
      <c r="E659" s="9">
        <v>602</v>
      </c>
      <c r="F659" s="8">
        <f>ROUND(E659/C659%,2)</f>
        <v>15.87</v>
      </c>
      <c r="G659" s="9">
        <v>813</v>
      </c>
      <c r="H659" s="8">
        <f>ROUND(G659/D659%,2)</f>
        <v>8.58</v>
      </c>
    </row>
    <row r="660" spans="1:8" customFormat="1" x14ac:dyDescent="0.3">
      <c r="A660" s="9">
        <v>7</v>
      </c>
      <c r="B660" s="10" t="s">
        <v>539</v>
      </c>
      <c r="C660" s="10">
        <v>4138</v>
      </c>
      <c r="D660" s="7">
        <f>[1]PopulationBy18YearPlus!C707</f>
        <v>9956</v>
      </c>
      <c r="E660" s="9">
        <v>551</v>
      </c>
      <c r="F660" s="8">
        <f>ROUND(E660/C660%,2)</f>
        <v>13.32</v>
      </c>
      <c r="G660" s="9">
        <v>653</v>
      </c>
      <c r="H660" s="8">
        <f>ROUND(G660/D660%,2)</f>
        <v>6.56</v>
      </c>
    </row>
    <row r="661" spans="1:8" customFormat="1" x14ac:dyDescent="0.3">
      <c r="A661" s="9">
        <v>8</v>
      </c>
      <c r="B661" s="10" t="s">
        <v>540</v>
      </c>
      <c r="C661" s="10">
        <v>5112</v>
      </c>
      <c r="D661" s="7">
        <f>[1]PopulationBy18YearPlus!C708</f>
        <v>12575</v>
      </c>
      <c r="E661" s="9">
        <v>449</v>
      </c>
      <c r="F661" s="8">
        <f>ROUND(E661/C661%,2)</f>
        <v>8.7799999999999994</v>
      </c>
      <c r="G661" s="9">
        <v>553</v>
      </c>
      <c r="H661" s="8">
        <f>ROUND(G661/D661%,2)</f>
        <v>4.4000000000000004</v>
      </c>
    </row>
    <row r="662" spans="1:8" customFormat="1" x14ac:dyDescent="0.3">
      <c r="A662" s="9">
        <v>9</v>
      </c>
      <c r="B662" s="10" t="s">
        <v>541</v>
      </c>
      <c r="C662" s="10">
        <v>4453</v>
      </c>
      <c r="D662" s="7">
        <f>[1]PopulationBy18YearPlus!C709</f>
        <v>11718</v>
      </c>
      <c r="E662" s="9">
        <v>198</v>
      </c>
      <c r="F662" s="8">
        <f>ROUND(E662/C662%,2)</f>
        <v>4.45</v>
      </c>
      <c r="G662" s="9">
        <v>240</v>
      </c>
      <c r="H662" s="8">
        <f>ROUND(G662/D662%,2)</f>
        <v>2.0499999999999998</v>
      </c>
    </row>
    <row r="663" spans="1:8" customFormat="1" x14ac:dyDescent="0.3">
      <c r="A663" s="9"/>
      <c r="B663" s="10"/>
      <c r="C663" s="10"/>
      <c r="D663" s="7"/>
      <c r="E663" s="9"/>
      <c r="F663" s="8"/>
      <c r="G663" s="9"/>
      <c r="H663" s="8"/>
    </row>
    <row r="664" spans="1:8" x14ac:dyDescent="0.3">
      <c r="A664" s="6">
        <v>0</v>
      </c>
      <c r="B664" s="7" t="s">
        <v>542</v>
      </c>
      <c r="C664" s="7">
        <v>66100</v>
      </c>
      <c r="D664" s="7">
        <f>SUM(D666:D677)</f>
        <v>163389</v>
      </c>
      <c r="E664" s="6">
        <v>6861</v>
      </c>
      <c r="F664" s="8">
        <f>ROUND(E664/C664%,2)</f>
        <v>10.38</v>
      </c>
      <c r="G664" s="6">
        <v>8624</v>
      </c>
      <c r="H664" s="8">
        <f>ROUND(G664/D664%,2)</f>
        <v>5.28</v>
      </c>
    </row>
    <row r="665" spans="1:8" customFormat="1" x14ac:dyDescent="0.3">
      <c r="A665" s="9"/>
      <c r="B665" s="10"/>
      <c r="C665" s="10"/>
      <c r="D665" s="7"/>
      <c r="E665" s="9"/>
      <c r="F665" s="8"/>
      <c r="G665" s="9"/>
      <c r="H665" s="8"/>
    </row>
    <row r="666" spans="1:8" customFormat="1" x14ac:dyDescent="0.3">
      <c r="A666" s="9">
        <v>1</v>
      </c>
      <c r="B666" s="10" t="s">
        <v>543</v>
      </c>
      <c r="C666" s="10">
        <v>3736</v>
      </c>
      <c r="D666" s="7">
        <f>[1]PopulationBy18YearPlus!C714</f>
        <v>10415</v>
      </c>
      <c r="E666" s="9">
        <v>368</v>
      </c>
      <c r="F666" s="8">
        <f>ROUND(E666/C666%,2)</f>
        <v>9.85</v>
      </c>
      <c r="G666" s="9">
        <v>417</v>
      </c>
      <c r="H666" s="8">
        <f>ROUND(G666/D666%,2)</f>
        <v>4</v>
      </c>
    </row>
    <row r="667" spans="1:8" customFormat="1" x14ac:dyDescent="0.3">
      <c r="A667" s="9">
        <v>2</v>
      </c>
      <c r="B667" s="10" t="s">
        <v>544</v>
      </c>
      <c r="C667" s="10">
        <v>5169</v>
      </c>
      <c r="D667" s="7">
        <f>[1]PopulationBy18YearPlus!C715</f>
        <v>13447</v>
      </c>
      <c r="E667" s="9">
        <v>720</v>
      </c>
      <c r="F667" s="8">
        <f>ROUND(E667/C667%,2)</f>
        <v>13.93</v>
      </c>
      <c r="G667" s="9">
        <v>900</v>
      </c>
      <c r="H667" s="8">
        <f>ROUND(G667/D667%,2)</f>
        <v>6.69</v>
      </c>
    </row>
    <row r="668" spans="1:8" customFormat="1" x14ac:dyDescent="0.3">
      <c r="A668" s="9">
        <v>3</v>
      </c>
      <c r="B668" s="10" t="s">
        <v>545</v>
      </c>
      <c r="C668" s="10">
        <v>5029</v>
      </c>
      <c r="D668" s="7">
        <f>[1]PopulationBy18YearPlus!C716</f>
        <v>12420</v>
      </c>
      <c r="E668" s="9">
        <v>446</v>
      </c>
      <c r="F668" s="8">
        <f>ROUND(E668/C668%,2)</f>
        <v>8.8699999999999992</v>
      </c>
      <c r="G668" s="9">
        <v>609</v>
      </c>
      <c r="H668" s="8">
        <f>ROUND(G668/D668%,2)</f>
        <v>4.9000000000000004</v>
      </c>
    </row>
    <row r="669" spans="1:8" customFormat="1" x14ac:dyDescent="0.3">
      <c r="A669" s="9">
        <v>4</v>
      </c>
      <c r="B669" s="10" t="s">
        <v>546</v>
      </c>
      <c r="C669" s="10">
        <v>7099</v>
      </c>
      <c r="D669" s="7">
        <f>[1]PopulationBy18YearPlus!C717</f>
        <v>18489</v>
      </c>
      <c r="E669" s="9">
        <v>916</v>
      </c>
      <c r="F669" s="8">
        <f>ROUND(E669/C669%,2)</f>
        <v>12.9</v>
      </c>
      <c r="G669" s="9">
        <v>1297</v>
      </c>
      <c r="H669" s="8">
        <f>ROUND(G669/D669%,2)</f>
        <v>7.01</v>
      </c>
    </row>
    <row r="670" spans="1:8" customFormat="1" x14ac:dyDescent="0.3">
      <c r="A670" s="9">
        <v>5</v>
      </c>
      <c r="B670" s="10" t="s">
        <v>547</v>
      </c>
      <c r="C670" s="10">
        <v>5009</v>
      </c>
      <c r="D670" s="7">
        <f>[1]PopulationBy18YearPlus!C718</f>
        <v>12097</v>
      </c>
      <c r="E670" s="9">
        <v>335</v>
      </c>
      <c r="F670" s="8">
        <f>ROUND(E670/C670%,2)</f>
        <v>6.69</v>
      </c>
      <c r="G670" s="9">
        <v>425</v>
      </c>
      <c r="H670" s="8">
        <f>ROUND(G670/D670%,2)</f>
        <v>3.51</v>
      </c>
    </row>
    <row r="671" spans="1:8" customFormat="1" x14ac:dyDescent="0.3">
      <c r="A671" s="9">
        <v>6</v>
      </c>
      <c r="B671" s="10" t="s">
        <v>449</v>
      </c>
      <c r="C671" s="10">
        <v>5241</v>
      </c>
      <c r="D671" s="7">
        <f>[1]PopulationBy18YearPlus!C719</f>
        <v>12788</v>
      </c>
      <c r="E671" s="9">
        <v>396</v>
      </c>
      <c r="F671" s="8">
        <f>ROUND(E671/C671%,2)</f>
        <v>7.56</v>
      </c>
      <c r="G671" s="9">
        <v>527</v>
      </c>
      <c r="H671" s="8">
        <f>ROUND(G671/D671%,2)</f>
        <v>4.12</v>
      </c>
    </row>
    <row r="672" spans="1:8" customFormat="1" x14ac:dyDescent="0.3">
      <c r="A672" s="9">
        <v>7</v>
      </c>
      <c r="B672" s="10" t="s">
        <v>548</v>
      </c>
      <c r="C672" s="10">
        <v>5253</v>
      </c>
      <c r="D672" s="7">
        <f>[1]PopulationBy18YearPlus!C720</f>
        <v>12246</v>
      </c>
      <c r="E672" s="9">
        <v>410</v>
      </c>
      <c r="F672" s="8">
        <f>ROUND(E672/C672%,2)</f>
        <v>7.81</v>
      </c>
      <c r="G672" s="9">
        <v>551</v>
      </c>
      <c r="H672" s="8">
        <f>ROUND(G672/D672%,2)</f>
        <v>4.5</v>
      </c>
    </row>
    <row r="673" spans="1:8" customFormat="1" x14ac:dyDescent="0.3">
      <c r="A673" s="9">
        <v>8</v>
      </c>
      <c r="B673" s="10" t="s">
        <v>549</v>
      </c>
      <c r="C673" s="10">
        <v>5382</v>
      </c>
      <c r="D673" s="7">
        <f>[1]PopulationBy18YearPlus!C721</f>
        <v>12466</v>
      </c>
      <c r="E673" s="9">
        <v>729</v>
      </c>
      <c r="F673" s="8">
        <f>ROUND(E673/C673%,2)</f>
        <v>13.55</v>
      </c>
      <c r="G673" s="9">
        <v>842</v>
      </c>
      <c r="H673" s="8">
        <f>ROUND(G673/D673%,2)</f>
        <v>6.75</v>
      </c>
    </row>
    <row r="674" spans="1:8" customFormat="1" x14ac:dyDescent="0.3">
      <c r="A674" s="9">
        <v>9</v>
      </c>
      <c r="B674" s="10" t="s">
        <v>550</v>
      </c>
      <c r="C674" s="10">
        <v>9015</v>
      </c>
      <c r="D674" s="7">
        <f>[1]PopulationBy18YearPlus!C722</f>
        <v>20987</v>
      </c>
      <c r="E674" s="9">
        <v>1318</v>
      </c>
      <c r="F674" s="8">
        <f>ROUND(E674/C674%,2)</f>
        <v>14.62</v>
      </c>
      <c r="G674" s="9">
        <v>1623</v>
      </c>
      <c r="H674" s="8">
        <f>ROUND(G674/D674%,2)</f>
        <v>7.73</v>
      </c>
    </row>
    <row r="675" spans="1:8" customFormat="1" x14ac:dyDescent="0.3">
      <c r="A675" s="9">
        <v>10</v>
      </c>
      <c r="B675" s="10" t="s">
        <v>551</v>
      </c>
      <c r="C675" s="10">
        <v>5253</v>
      </c>
      <c r="D675" s="7">
        <f>[1]PopulationBy18YearPlus!C723</f>
        <v>13209</v>
      </c>
      <c r="E675" s="9">
        <v>318</v>
      </c>
      <c r="F675" s="8">
        <f>ROUND(E675/C675%,2)</f>
        <v>6.05</v>
      </c>
      <c r="G675" s="9">
        <v>400</v>
      </c>
      <c r="H675" s="8">
        <f>ROUND(G675/D675%,2)</f>
        <v>3.03</v>
      </c>
    </row>
    <row r="676" spans="1:8" customFormat="1" x14ac:dyDescent="0.3">
      <c r="A676" s="9">
        <v>11</v>
      </c>
      <c r="B676" s="10" t="s">
        <v>552</v>
      </c>
      <c r="C676" s="10">
        <v>5307</v>
      </c>
      <c r="D676" s="7">
        <f>[1]PopulationBy18YearPlus!C724</f>
        <v>13231</v>
      </c>
      <c r="E676" s="9">
        <v>391</v>
      </c>
      <c r="F676" s="8">
        <f>ROUND(E676/C676%,2)</f>
        <v>7.37</v>
      </c>
      <c r="G676" s="9">
        <v>452</v>
      </c>
      <c r="H676" s="8">
        <f>ROUND(G676/D676%,2)</f>
        <v>3.42</v>
      </c>
    </row>
    <row r="677" spans="1:8" customFormat="1" x14ac:dyDescent="0.3">
      <c r="A677" s="9">
        <v>12</v>
      </c>
      <c r="B677" s="10" t="s">
        <v>553</v>
      </c>
      <c r="C677" s="10">
        <v>4607</v>
      </c>
      <c r="D677" s="7">
        <f>[1]PopulationBy18YearPlus!C725</f>
        <v>11594</v>
      </c>
      <c r="E677" s="9">
        <v>514</v>
      </c>
      <c r="F677" s="8">
        <f>ROUND(E677/C677%,2)</f>
        <v>11.16</v>
      </c>
      <c r="G677" s="9">
        <v>581</v>
      </c>
      <c r="H677" s="8">
        <f>ROUND(G677/D677%,2)</f>
        <v>5.01</v>
      </c>
    </row>
    <row r="678" spans="1:8" customFormat="1" x14ac:dyDescent="0.3">
      <c r="A678" s="9"/>
      <c r="B678" s="10"/>
      <c r="C678" s="10"/>
      <c r="D678" s="7"/>
      <c r="E678" s="9"/>
      <c r="F678" s="8"/>
      <c r="G678" s="9"/>
      <c r="H678" s="8"/>
    </row>
    <row r="679" spans="1:8" x14ac:dyDescent="0.3">
      <c r="A679" s="6">
        <v>0</v>
      </c>
      <c r="B679" s="7" t="s">
        <v>554</v>
      </c>
      <c r="C679" s="7">
        <v>48449</v>
      </c>
      <c r="D679" s="7">
        <f>SUM(D681:D686)</f>
        <v>116139</v>
      </c>
      <c r="E679" s="6">
        <v>6678</v>
      </c>
      <c r="F679" s="8">
        <f>ROUND(E679/C679%,2)</f>
        <v>13.78</v>
      </c>
      <c r="G679" s="6">
        <v>9191</v>
      </c>
      <c r="H679" s="8">
        <f>ROUND(G679/D679%,2)</f>
        <v>7.91</v>
      </c>
    </row>
    <row r="680" spans="1:8" customFormat="1" x14ac:dyDescent="0.3">
      <c r="A680" s="9"/>
      <c r="B680" s="10"/>
      <c r="C680" s="10"/>
      <c r="D680" s="7"/>
      <c r="E680" s="9"/>
      <c r="F680" s="8"/>
      <c r="G680" s="9"/>
      <c r="H680" s="8"/>
    </row>
    <row r="681" spans="1:8" customFormat="1" x14ac:dyDescent="0.3">
      <c r="A681" s="9">
        <v>1</v>
      </c>
      <c r="B681" s="10" t="s">
        <v>555</v>
      </c>
      <c r="C681" s="10">
        <v>6228</v>
      </c>
      <c r="D681" s="7">
        <f>[1]PopulationBy18YearPlus!C730</f>
        <v>14874</v>
      </c>
      <c r="E681" s="9">
        <v>783</v>
      </c>
      <c r="F681" s="8">
        <f>ROUND(E681/C681%,2)</f>
        <v>12.57</v>
      </c>
      <c r="G681" s="9">
        <v>988</v>
      </c>
      <c r="H681" s="8">
        <f>ROUND(G681/D681%,2)</f>
        <v>6.64</v>
      </c>
    </row>
    <row r="682" spans="1:8" customFormat="1" x14ac:dyDescent="0.3">
      <c r="A682" s="9">
        <v>2</v>
      </c>
      <c r="B682" s="10" t="s">
        <v>556</v>
      </c>
      <c r="C682" s="10">
        <v>6780</v>
      </c>
      <c r="D682" s="7">
        <f>[1]PopulationBy18YearPlus!C731</f>
        <v>15776</v>
      </c>
      <c r="E682" s="9">
        <v>833</v>
      </c>
      <c r="F682" s="8">
        <f>ROUND(E682/C682%,2)</f>
        <v>12.29</v>
      </c>
      <c r="G682" s="9">
        <v>959</v>
      </c>
      <c r="H682" s="8">
        <f>ROUND(G682/D682%,2)</f>
        <v>6.08</v>
      </c>
    </row>
    <row r="683" spans="1:8" customFormat="1" x14ac:dyDescent="0.3">
      <c r="A683" s="9">
        <v>3</v>
      </c>
      <c r="B683" s="10" t="s">
        <v>557</v>
      </c>
      <c r="C683" s="10">
        <v>7760</v>
      </c>
      <c r="D683" s="7">
        <f>[1]PopulationBy18YearPlus!C732</f>
        <v>18487</v>
      </c>
      <c r="E683" s="9">
        <v>1190</v>
      </c>
      <c r="F683" s="8">
        <f>ROUND(E683/C683%,2)</f>
        <v>15.34</v>
      </c>
      <c r="G683" s="9">
        <v>1870</v>
      </c>
      <c r="H683" s="8">
        <f>ROUND(G683/D683%,2)</f>
        <v>10.119999999999999</v>
      </c>
    </row>
    <row r="684" spans="1:8" customFormat="1" x14ac:dyDescent="0.3">
      <c r="A684" s="9">
        <v>4</v>
      </c>
      <c r="B684" s="10" t="s">
        <v>558</v>
      </c>
      <c r="C684" s="10">
        <v>12070</v>
      </c>
      <c r="D684" s="7">
        <f>[1]PopulationBy18YearPlus!C733</f>
        <v>28312</v>
      </c>
      <c r="E684" s="9">
        <v>1948</v>
      </c>
      <c r="F684" s="8">
        <f>ROUND(E684/C684%,2)</f>
        <v>16.14</v>
      </c>
      <c r="G684" s="9">
        <v>2539</v>
      </c>
      <c r="H684" s="8">
        <f>ROUND(G684/D684%,2)</f>
        <v>8.9700000000000006</v>
      </c>
    </row>
    <row r="685" spans="1:8" customFormat="1" x14ac:dyDescent="0.3">
      <c r="A685" s="9">
        <v>5</v>
      </c>
      <c r="B685" s="10" t="s">
        <v>559</v>
      </c>
      <c r="C685" s="10">
        <v>6161</v>
      </c>
      <c r="D685" s="7">
        <f>[1]PopulationBy18YearPlus!C734</f>
        <v>14936</v>
      </c>
      <c r="E685" s="9">
        <v>943</v>
      </c>
      <c r="F685" s="8">
        <f>ROUND(E685/C685%,2)</f>
        <v>15.31</v>
      </c>
      <c r="G685" s="9">
        <v>1552</v>
      </c>
      <c r="H685" s="8">
        <f>ROUND(G685/D685%,2)</f>
        <v>10.39</v>
      </c>
    </row>
    <row r="686" spans="1:8" customFormat="1" x14ac:dyDescent="0.3">
      <c r="A686" s="9">
        <v>6</v>
      </c>
      <c r="B686" s="10" t="s">
        <v>560</v>
      </c>
      <c r="C686" s="10">
        <v>9450</v>
      </c>
      <c r="D686" s="7">
        <f>[1]PopulationBy18YearPlus!C735</f>
        <v>23754</v>
      </c>
      <c r="E686" s="9">
        <v>981</v>
      </c>
      <c r="F686" s="8">
        <f>ROUND(E686/C686%,2)</f>
        <v>10.38</v>
      </c>
      <c r="G686" s="9">
        <v>1283</v>
      </c>
      <c r="H686" s="8">
        <f>ROUND(G686/D686%,2)</f>
        <v>5.4</v>
      </c>
    </row>
    <row r="687" spans="1:8" customFormat="1" x14ac:dyDescent="0.3">
      <c r="A687" s="9"/>
      <c r="B687" s="10"/>
      <c r="C687" s="10"/>
      <c r="D687" s="7"/>
      <c r="E687" s="9"/>
      <c r="F687" s="8"/>
      <c r="G687" s="9"/>
      <c r="H687" s="8"/>
    </row>
    <row r="688" spans="1:8" x14ac:dyDescent="0.3">
      <c r="A688" s="6">
        <v>0</v>
      </c>
      <c r="B688" s="7" t="s">
        <v>561</v>
      </c>
      <c r="C688" s="7">
        <v>64991</v>
      </c>
      <c r="D688" s="7">
        <f>SUM(D690:D699)</f>
        <v>167096</v>
      </c>
      <c r="E688" s="6">
        <v>9694</v>
      </c>
      <c r="F688" s="8">
        <f>ROUND(E688/C688%,2)</f>
        <v>14.92</v>
      </c>
      <c r="G688" s="6">
        <v>12953</v>
      </c>
      <c r="H688" s="8">
        <f>ROUND(G688/D688%,2)</f>
        <v>7.75</v>
      </c>
    </row>
    <row r="689" spans="1:8" customFormat="1" x14ac:dyDescent="0.3">
      <c r="A689" s="9"/>
      <c r="B689" s="10"/>
      <c r="C689" s="10"/>
      <c r="D689" s="7"/>
      <c r="E689" s="9"/>
      <c r="F689" s="8"/>
      <c r="G689" s="9"/>
      <c r="H689" s="8"/>
    </row>
    <row r="690" spans="1:8" customFormat="1" x14ac:dyDescent="0.3">
      <c r="A690" s="9">
        <v>1</v>
      </c>
      <c r="B690" s="10" t="s">
        <v>562</v>
      </c>
      <c r="C690" s="10">
        <v>11363</v>
      </c>
      <c r="D690" s="7">
        <f>[1]PopulationBy18YearPlus!C740</f>
        <v>27246</v>
      </c>
      <c r="E690" s="9">
        <v>1098</v>
      </c>
      <c r="F690" s="8">
        <f>ROUND(E690/C690%,2)</f>
        <v>9.66</v>
      </c>
      <c r="G690" s="9">
        <v>1397</v>
      </c>
      <c r="H690" s="8">
        <f>ROUND(G690/D690%,2)</f>
        <v>5.13</v>
      </c>
    </row>
    <row r="691" spans="1:8" customFormat="1" x14ac:dyDescent="0.3">
      <c r="A691" s="9">
        <v>2</v>
      </c>
      <c r="B691" s="10" t="s">
        <v>563</v>
      </c>
      <c r="C691" s="10">
        <v>4121</v>
      </c>
      <c r="D691" s="7">
        <f>[1]PopulationBy18YearPlus!C741</f>
        <v>10796</v>
      </c>
      <c r="E691" s="9">
        <v>472</v>
      </c>
      <c r="F691" s="8">
        <f>ROUND(E691/C691%,2)</f>
        <v>11.45</v>
      </c>
      <c r="G691" s="9">
        <v>522</v>
      </c>
      <c r="H691" s="8">
        <f>ROUND(G691/D691%,2)</f>
        <v>4.84</v>
      </c>
    </row>
    <row r="692" spans="1:8" customFormat="1" x14ac:dyDescent="0.3">
      <c r="A692" s="9">
        <v>3</v>
      </c>
      <c r="B692" s="10" t="s">
        <v>564</v>
      </c>
      <c r="C692" s="10">
        <v>4689</v>
      </c>
      <c r="D692" s="7">
        <f>[1]PopulationBy18YearPlus!C742</f>
        <v>12074</v>
      </c>
      <c r="E692" s="9">
        <v>476</v>
      </c>
      <c r="F692" s="8">
        <f>ROUND(E692/C692%,2)</f>
        <v>10.15</v>
      </c>
      <c r="G692" s="9">
        <v>546</v>
      </c>
      <c r="H692" s="8">
        <f>ROUND(G692/D692%,2)</f>
        <v>4.5199999999999996</v>
      </c>
    </row>
    <row r="693" spans="1:8" customFormat="1" x14ac:dyDescent="0.3">
      <c r="A693" s="9">
        <v>4</v>
      </c>
      <c r="B693" s="10" t="s">
        <v>565</v>
      </c>
      <c r="C693" s="10">
        <v>5115</v>
      </c>
      <c r="D693" s="7">
        <f>[1]PopulationBy18YearPlus!C743</f>
        <v>13468</v>
      </c>
      <c r="E693" s="9">
        <v>1108</v>
      </c>
      <c r="F693" s="8">
        <f>ROUND(E693/C693%,2)</f>
        <v>21.66</v>
      </c>
      <c r="G693" s="9">
        <v>1312</v>
      </c>
      <c r="H693" s="8">
        <f>ROUND(G693/D693%,2)</f>
        <v>9.74</v>
      </c>
    </row>
    <row r="694" spans="1:8" customFormat="1" x14ac:dyDescent="0.3">
      <c r="A694" s="9">
        <v>5</v>
      </c>
      <c r="B694" s="10" t="s">
        <v>566</v>
      </c>
      <c r="C694" s="10">
        <v>14782</v>
      </c>
      <c r="D694" s="7">
        <f>[1]PopulationBy18YearPlus!C744</f>
        <v>36278</v>
      </c>
      <c r="E694" s="9">
        <v>4077</v>
      </c>
      <c r="F694" s="8">
        <f>ROUND(E694/C694%,2)</f>
        <v>27.58</v>
      </c>
      <c r="G694" s="9">
        <v>6162</v>
      </c>
      <c r="H694" s="8">
        <f>ROUND(G694/D694%,2)</f>
        <v>16.989999999999998</v>
      </c>
    </row>
    <row r="695" spans="1:8" customFormat="1" x14ac:dyDescent="0.3">
      <c r="A695" s="9">
        <v>6</v>
      </c>
      <c r="B695" s="10" t="s">
        <v>567</v>
      </c>
      <c r="C695" s="10">
        <v>4402</v>
      </c>
      <c r="D695" s="7">
        <f>[1]PopulationBy18YearPlus!C745</f>
        <v>10877</v>
      </c>
      <c r="E695" s="9">
        <v>555</v>
      </c>
      <c r="F695" s="8">
        <f>ROUND(E695/C695%,2)</f>
        <v>12.61</v>
      </c>
      <c r="G695" s="9">
        <v>608</v>
      </c>
      <c r="H695" s="8">
        <f>ROUND(G695/D695%,2)</f>
        <v>5.59</v>
      </c>
    </row>
    <row r="696" spans="1:8" customFormat="1" x14ac:dyDescent="0.3">
      <c r="A696" s="9">
        <v>7</v>
      </c>
      <c r="B696" s="10" t="s">
        <v>568</v>
      </c>
      <c r="C696" s="10">
        <v>6330</v>
      </c>
      <c r="D696" s="7">
        <f>[1]PopulationBy18YearPlus!C746</f>
        <v>15474</v>
      </c>
      <c r="E696" s="9">
        <v>546</v>
      </c>
      <c r="F696" s="8">
        <f>ROUND(E696/C696%,2)</f>
        <v>8.6300000000000008</v>
      </c>
      <c r="G696" s="9">
        <v>663</v>
      </c>
      <c r="H696" s="8">
        <f>ROUND(G696/D696%,2)</f>
        <v>4.28</v>
      </c>
    </row>
    <row r="697" spans="1:8" customFormat="1" x14ac:dyDescent="0.3">
      <c r="A697" s="9">
        <v>8</v>
      </c>
      <c r="B697" s="10" t="s">
        <v>569</v>
      </c>
      <c r="C697" s="10">
        <v>4201</v>
      </c>
      <c r="D697" s="7">
        <f>[1]PopulationBy18YearPlus!C747</f>
        <v>12108</v>
      </c>
      <c r="E697" s="9">
        <v>483</v>
      </c>
      <c r="F697" s="8">
        <f>ROUND(E697/C697%,2)</f>
        <v>11.5</v>
      </c>
      <c r="G697" s="9">
        <v>568</v>
      </c>
      <c r="H697" s="8">
        <f>ROUND(G697/D697%,2)</f>
        <v>4.6900000000000004</v>
      </c>
    </row>
    <row r="698" spans="1:8" customFormat="1" x14ac:dyDescent="0.3">
      <c r="A698" s="9">
        <v>9</v>
      </c>
      <c r="B698" s="10" t="s">
        <v>570</v>
      </c>
      <c r="C698" s="10">
        <v>5823</v>
      </c>
      <c r="D698" s="7">
        <f>[1]PopulationBy18YearPlus!C748</f>
        <v>16673</v>
      </c>
      <c r="E698" s="9">
        <v>473</v>
      </c>
      <c r="F698" s="8">
        <f>ROUND(E698/C698%,2)</f>
        <v>8.1199999999999992</v>
      </c>
      <c r="G698" s="9">
        <v>686</v>
      </c>
      <c r="H698" s="8">
        <f>ROUND(G698/D698%,2)</f>
        <v>4.1100000000000003</v>
      </c>
    </row>
    <row r="699" spans="1:8" customFormat="1" x14ac:dyDescent="0.3">
      <c r="A699" s="9">
        <v>10</v>
      </c>
      <c r="B699" s="10" t="s">
        <v>571</v>
      </c>
      <c r="C699" s="10">
        <v>4165</v>
      </c>
      <c r="D699" s="7">
        <f>[1]PopulationBy18YearPlus!C749</f>
        <v>12102</v>
      </c>
      <c r="E699" s="9">
        <v>406</v>
      </c>
      <c r="F699" s="8">
        <f>ROUND(E699/C699%,2)</f>
        <v>9.75</v>
      </c>
      <c r="G699" s="9">
        <v>489</v>
      </c>
      <c r="H699" s="8">
        <f>ROUND(G699/D699%,2)</f>
        <v>4.04</v>
      </c>
    </row>
    <row r="700" spans="1:8" customFormat="1" x14ac:dyDescent="0.3">
      <c r="A700" s="9"/>
      <c r="B700" s="10"/>
      <c r="C700" s="10"/>
      <c r="D700" s="7"/>
      <c r="E700" s="9"/>
      <c r="F700" s="8"/>
      <c r="G700" s="9"/>
      <c r="H700" s="8"/>
    </row>
    <row r="701" spans="1:8" x14ac:dyDescent="0.3">
      <c r="A701" s="6">
        <v>0</v>
      </c>
      <c r="B701" s="7" t="s">
        <v>572</v>
      </c>
      <c r="C701" s="7">
        <v>82709</v>
      </c>
      <c r="D701" s="7">
        <f>SUM(D703:D709)</f>
        <v>259420</v>
      </c>
      <c r="E701" s="6">
        <v>13344</v>
      </c>
      <c r="F701" s="8">
        <f>ROUND(E701/C701%,2)</f>
        <v>16.13</v>
      </c>
      <c r="G701" s="6">
        <v>18247</v>
      </c>
      <c r="H701" s="8">
        <f>ROUND(G701/D701%,2)</f>
        <v>7.03</v>
      </c>
    </row>
    <row r="702" spans="1:8" customFormat="1" x14ac:dyDescent="0.3">
      <c r="A702" s="9"/>
      <c r="B702" s="10"/>
      <c r="C702" s="10"/>
      <c r="D702" s="7"/>
      <c r="E702" s="9"/>
      <c r="F702" s="8"/>
      <c r="G702" s="9"/>
      <c r="H702" s="8"/>
    </row>
    <row r="703" spans="1:8" customFormat="1" x14ac:dyDescent="0.3">
      <c r="A703" s="9">
        <v>1</v>
      </c>
      <c r="B703" s="10" t="s">
        <v>573</v>
      </c>
      <c r="C703" s="10">
        <v>18501</v>
      </c>
      <c r="D703" s="7">
        <f>[1]PopulationBy18YearPlus!C754</f>
        <v>53367</v>
      </c>
      <c r="E703" s="9">
        <v>2583</v>
      </c>
      <c r="F703" s="8">
        <f>ROUND(E703/C703%,2)</f>
        <v>13.96</v>
      </c>
      <c r="G703" s="9">
        <v>3229</v>
      </c>
      <c r="H703" s="8">
        <f>ROUND(G703/D703%,2)</f>
        <v>6.05</v>
      </c>
    </row>
    <row r="704" spans="1:8" customFormat="1" x14ac:dyDescent="0.3">
      <c r="A704" s="9">
        <v>2</v>
      </c>
      <c r="B704" s="10" t="s">
        <v>574</v>
      </c>
      <c r="C704" s="10">
        <v>17418</v>
      </c>
      <c r="D704" s="7">
        <f>[1]PopulationBy18YearPlus!C755</f>
        <v>50103</v>
      </c>
      <c r="E704" s="9">
        <v>2044</v>
      </c>
      <c r="F704" s="8">
        <f>ROUND(E704/C704%,2)</f>
        <v>11.73</v>
      </c>
      <c r="G704" s="9">
        <v>2682</v>
      </c>
      <c r="H704" s="8">
        <f>ROUND(G704/D704%,2)</f>
        <v>5.35</v>
      </c>
    </row>
    <row r="705" spans="1:8" customFormat="1" x14ac:dyDescent="0.3">
      <c r="A705" s="9">
        <v>3</v>
      </c>
      <c r="B705" s="10" t="s">
        <v>575</v>
      </c>
      <c r="C705" s="10">
        <v>13137</v>
      </c>
      <c r="D705" s="7">
        <f>[1]PopulationBy18YearPlus!C756</f>
        <v>43713</v>
      </c>
      <c r="E705" s="9">
        <v>1705</v>
      </c>
      <c r="F705" s="8">
        <f>ROUND(E705/C705%,2)</f>
        <v>12.98</v>
      </c>
      <c r="G705" s="9">
        <v>3182</v>
      </c>
      <c r="H705" s="8">
        <f>ROUND(G705/D705%,2)</f>
        <v>7.28</v>
      </c>
    </row>
    <row r="706" spans="1:8" customFormat="1" x14ac:dyDescent="0.3">
      <c r="A706" s="9">
        <v>4</v>
      </c>
      <c r="B706" s="10" t="s">
        <v>576</v>
      </c>
      <c r="C706" s="10">
        <v>7180</v>
      </c>
      <c r="D706" s="7">
        <f>[1]PopulationBy18YearPlus!C757</f>
        <v>24725</v>
      </c>
      <c r="E706" s="9">
        <v>2843</v>
      </c>
      <c r="F706" s="8">
        <f>ROUND(E706/C706%,2)</f>
        <v>39.6</v>
      </c>
      <c r="G706" s="9">
        <v>3575</v>
      </c>
      <c r="H706" s="8">
        <f>ROUND(G706/D706%,2)</f>
        <v>14.46</v>
      </c>
    </row>
    <row r="707" spans="1:8" customFormat="1" x14ac:dyDescent="0.3">
      <c r="A707" s="9">
        <v>5</v>
      </c>
      <c r="B707" s="10" t="s">
        <v>577</v>
      </c>
      <c r="C707" s="10">
        <v>8745</v>
      </c>
      <c r="D707" s="7">
        <f>[1]PopulationBy18YearPlus!C758</f>
        <v>28529</v>
      </c>
      <c r="E707" s="9">
        <v>1698</v>
      </c>
      <c r="F707" s="8">
        <f>ROUND(E707/C707%,2)</f>
        <v>19.420000000000002</v>
      </c>
      <c r="G707" s="9">
        <v>2271</v>
      </c>
      <c r="H707" s="8">
        <f>ROUND(G707/D707%,2)</f>
        <v>7.96</v>
      </c>
    </row>
    <row r="708" spans="1:8" customFormat="1" x14ac:dyDescent="0.3">
      <c r="A708" s="9">
        <v>6</v>
      </c>
      <c r="B708" s="10" t="s">
        <v>578</v>
      </c>
      <c r="C708" s="10">
        <v>9702</v>
      </c>
      <c r="D708" s="7">
        <f>[1]PopulationBy18YearPlus!C759</f>
        <v>32873</v>
      </c>
      <c r="E708" s="9">
        <v>1277</v>
      </c>
      <c r="F708" s="8">
        <f>ROUND(E708/C708%,2)</f>
        <v>13.16</v>
      </c>
      <c r="G708" s="9">
        <v>1763</v>
      </c>
      <c r="H708" s="8">
        <f>ROUND(G708/D708%,2)</f>
        <v>5.36</v>
      </c>
    </row>
    <row r="709" spans="1:8" customFormat="1" x14ac:dyDescent="0.3">
      <c r="A709" s="9">
        <v>7</v>
      </c>
      <c r="B709" s="10" t="s">
        <v>579</v>
      </c>
      <c r="C709" s="10">
        <v>8026</v>
      </c>
      <c r="D709" s="7">
        <f>[1]PopulationBy18YearPlus!C760</f>
        <v>26110</v>
      </c>
      <c r="E709" s="9">
        <v>1194</v>
      </c>
      <c r="F709" s="8">
        <f>ROUND(E709/C709%,2)</f>
        <v>14.88</v>
      </c>
      <c r="G709" s="9">
        <v>1545</v>
      </c>
      <c r="H709" s="8">
        <f>ROUND(G709/D709%,2)</f>
        <v>5.92</v>
      </c>
    </row>
    <row r="710" spans="1:8" customFormat="1" x14ac:dyDescent="0.3">
      <c r="A710" s="9"/>
      <c r="B710" s="10"/>
      <c r="C710" s="10"/>
      <c r="D710" s="7"/>
      <c r="E710" s="9"/>
      <c r="F710" s="8"/>
      <c r="G710" s="9"/>
      <c r="H710" s="8"/>
    </row>
    <row r="711" spans="1:8" x14ac:dyDescent="0.3">
      <c r="A711" s="6">
        <v>0</v>
      </c>
      <c r="B711" s="7" t="s">
        <v>580</v>
      </c>
      <c r="C711" s="7">
        <v>238171</v>
      </c>
      <c r="D711" s="7">
        <f>SUM(D713:D728)</f>
        <v>740690</v>
      </c>
      <c r="E711" s="6">
        <v>31023</v>
      </c>
      <c r="F711" s="8">
        <f>ROUND(E711/C711%,2)</f>
        <v>13.03</v>
      </c>
      <c r="G711" s="6">
        <v>41740</v>
      </c>
      <c r="H711" s="8">
        <f>ROUND(G711/D711%,2)</f>
        <v>5.64</v>
      </c>
    </row>
    <row r="712" spans="1:8" customFormat="1" x14ac:dyDescent="0.3">
      <c r="A712" s="9"/>
      <c r="B712" s="10"/>
      <c r="C712" s="10"/>
      <c r="D712" s="7"/>
      <c r="E712" s="9"/>
      <c r="F712" s="8"/>
      <c r="G712" s="9"/>
      <c r="H712" s="8"/>
    </row>
    <row r="713" spans="1:8" customFormat="1" x14ac:dyDescent="0.3">
      <c r="A713" s="9">
        <v>1</v>
      </c>
      <c r="B713" s="10" t="s">
        <v>581</v>
      </c>
      <c r="C713" s="10">
        <v>17300</v>
      </c>
      <c r="D713" s="7">
        <f>[1]PopulationBy18YearPlus!C765</f>
        <v>49661</v>
      </c>
      <c r="E713" s="9">
        <v>1457</v>
      </c>
      <c r="F713" s="8">
        <f>ROUND(E713/C713%,2)</f>
        <v>8.42</v>
      </c>
      <c r="G713" s="9">
        <v>1821</v>
      </c>
      <c r="H713" s="8">
        <f>ROUND(G713/D713%,2)</f>
        <v>3.67</v>
      </c>
    </row>
    <row r="714" spans="1:8" customFormat="1" x14ac:dyDescent="0.3">
      <c r="A714" s="9">
        <v>2</v>
      </c>
      <c r="B714" s="10" t="s">
        <v>582</v>
      </c>
      <c r="C714" s="10">
        <v>50565</v>
      </c>
      <c r="D714" s="7">
        <f>[1]PopulationBy18YearPlus!C766</f>
        <v>138522</v>
      </c>
      <c r="E714" s="9">
        <v>7998</v>
      </c>
      <c r="F714" s="8">
        <f>ROUND(E714/C714%,2)</f>
        <v>15.82</v>
      </c>
      <c r="G714" s="9">
        <v>10896</v>
      </c>
      <c r="H714" s="8">
        <f>ROUND(G714/D714%,2)</f>
        <v>7.87</v>
      </c>
    </row>
    <row r="715" spans="1:8" customFormat="1" x14ac:dyDescent="0.3">
      <c r="A715" s="9">
        <v>3</v>
      </c>
      <c r="B715" s="10" t="s">
        <v>583</v>
      </c>
      <c r="C715" s="10">
        <v>19445</v>
      </c>
      <c r="D715" s="7">
        <f>[1]PopulationBy18YearPlus!C767</f>
        <v>53854</v>
      </c>
      <c r="E715" s="9">
        <v>3865</v>
      </c>
      <c r="F715" s="8">
        <f>ROUND(E715/C715%,2)</f>
        <v>19.88</v>
      </c>
      <c r="G715" s="9">
        <v>4866</v>
      </c>
      <c r="H715" s="8">
        <f>ROUND(G715/D715%,2)</f>
        <v>9.0399999999999991</v>
      </c>
    </row>
    <row r="716" spans="1:8" customFormat="1" x14ac:dyDescent="0.3">
      <c r="A716" s="9">
        <v>4</v>
      </c>
      <c r="B716" s="10" t="s">
        <v>584</v>
      </c>
      <c r="C716" s="10">
        <v>10440</v>
      </c>
      <c r="D716" s="7">
        <f>[1]PopulationBy18YearPlus!C768</f>
        <v>28617</v>
      </c>
      <c r="E716" s="9">
        <v>1170</v>
      </c>
      <c r="F716" s="8">
        <f>ROUND(E716/C716%,2)</f>
        <v>11.21</v>
      </c>
      <c r="G716" s="9">
        <v>1336</v>
      </c>
      <c r="H716" s="8">
        <f>ROUND(G716/D716%,2)</f>
        <v>4.67</v>
      </c>
    </row>
    <row r="717" spans="1:8" customFormat="1" x14ac:dyDescent="0.3">
      <c r="A717" s="9">
        <v>5</v>
      </c>
      <c r="B717" s="10" t="s">
        <v>585</v>
      </c>
      <c r="C717" s="10">
        <v>9947</v>
      </c>
      <c r="D717" s="7">
        <f>[1]PopulationBy18YearPlus!C769</f>
        <v>34219</v>
      </c>
      <c r="E717" s="9">
        <v>1449</v>
      </c>
      <c r="F717" s="8">
        <f>ROUND(E717/C717%,2)</f>
        <v>14.57</v>
      </c>
      <c r="G717" s="9">
        <v>1819</v>
      </c>
      <c r="H717" s="8">
        <f>ROUND(G717/D717%,2)</f>
        <v>5.32</v>
      </c>
    </row>
    <row r="718" spans="1:8" customFormat="1" x14ac:dyDescent="0.3">
      <c r="A718" s="9">
        <v>6</v>
      </c>
      <c r="B718" s="10" t="s">
        <v>586</v>
      </c>
      <c r="C718" s="10">
        <v>8676</v>
      </c>
      <c r="D718" s="7">
        <f>[1]PopulationBy18YearPlus!C770</f>
        <v>28516</v>
      </c>
      <c r="E718" s="9">
        <v>1216</v>
      </c>
      <c r="F718" s="8">
        <f>ROUND(E718/C718%,2)</f>
        <v>14.02</v>
      </c>
      <c r="G718" s="9">
        <v>1478</v>
      </c>
      <c r="H718" s="8">
        <f>ROUND(G718/D718%,2)</f>
        <v>5.18</v>
      </c>
    </row>
    <row r="719" spans="1:8" customFormat="1" x14ac:dyDescent="0.3">
      <c r="A719" s="9">
        <v>7</v>
      </c>
      <c r="B719" s="10" t="s">
        <v>587</v>
      </c>
      <c r="C719" s="10">
        <v>9019</v>
      </c>
      <c r="D719" s="7">
        <f>[1]PopulationBy18YearPlus!C771</f>
        <v>30050</v>
      </c>
      <c r="E719" s="9">
        <v>2218</v>
      </c>
      <c r="F719" s="8">
        <f>ROUND(E719/C719%,2)</f>
        <v>24.59</v>
      </c>
      <c r="G719" s="9">
        <v>2638</v>
      </c>
      <c r="H719" s="8">
        <f>ROUND(G719/D719%,2)</f>
        <v>8.7799999999999994</v>
      </c>
    </row>
    <row r="720" spans="1:8" customFormat="1" x14ac:dyDescent="0.3">
      <c r="A720" s="9">
        <v>8</v>
      </c>
      <c r="B720" s="10" t="s">
        <v>588</v>
      </c>
      <c r="C720" s="10">
        <v>35991</v>
      </c>
      <c r="D720" s="7">
        <f>[1]PopulationBy18YearPlus!C772</f>
        <v>106762</v>
      </c>
      <c r="E720" s="9">
        <v>3816</v>
      </c>
      <c r="F720" s="8">
        <f>ROUND(E720/C720%,2)</f>
        <v>10.6</v>
      </c>
      <c r="G720" s="9">
        <v>4705</v>
      </c>
      <c r="H720" s="8">
        <f>ROUND(G720/D720%,2)</f>
        <v>4.41</v>
      </c>
    </row>
    <row r="721" spans="1:8" customFormat="1" x14ac:dyDescent="0.3">
      <c r="A721" s="9">
        <v>9</v>
      </c>
      <c r="B721" s="10" t="s">
        <v>589</v>
      </c>
      <c r="C721" s="10">
        <v>8082</v>
      </c>
      <c r="D721" s="7">
        <f>[1]PopulationBy18YearPlus!C773</f>
        <v>27835</v>
      </c>
      <c r="E721" s="9">
        <v>964</v>
      </c>
      <c r="F721" s="8">
        <f>ROUND(E721/C721%,2)</f>
        <v>11.93</v>
      </c>
      <c r="G721" s="9">
        <v>1314</v>
      </c>
      <c r="H721" s="8">
        <f>ROUND(G721/D721%,2)</f>
        <v>4.72</v>
      </c>
    </row>
    <row r="722" spans="1:8" customFormat="1" x14ac:dyDescent="0.3">
      <c r="A722" s="9">
        <v>10</v>
      </c>
      <c r="B722" s="10" t="s">
        <v>590</v>
      </c>
      <c r="C722" s="10">
        <v>7526</v>
      </c>
      <c r="D722" s="7">
        <f>[1]PopulationBy18YearPlus!C774</f>
        <v>27664</v>
      </c>
      <c r="E722" s="9">
        <v>807</v>
      </c>
      <c r="F722" s="8">
        <f>ROUND(E722/C722%,2)</f>
        <v>10.72</v>
      </c>
      <c r="G722" s="9">
        <v>1396</v>
      </c>
      <c r="H722" s="8">
        <f>ROUND(G722/D722%,2)</f>
        <v>5.05</v>
      </c>
    </row>
    <row r="723" spans="1:8" customFormat="1" x14ac:dyDescent="0.3">
      <c r="A723" s="9">
        <v>11</v>
      </c>
      <c r="B723" s="10" t="s">
        <v>591</v>
      </c>
      <c r="C723" s="10">
        <v>15871</v>
      </c>
      <c r="D723" s="7">
        <f>[1]PopulationBy18YearPlus!C775</f>
        <v>52582</v>
      </c>
      <c r="E723" s="9">
        <v>1670</v>
      </c>
      <c r="F723" s="8">
        <f>ROUND(E723/C723%,2)</f>
        <v>10.52</v>
      </c>
      <c r="G723" s="9">
        <v>2756</v>
      </c>
      <c r="H723" s="8">
        <f>ROUND(G723/D723%,2)</f>
        <v>5.24</v>
      </c>
    </row>
    <row r="724" spans="1:8" customFormat="1" x14ac:dyDescent="0.3">
      <c r="A724" s="9">
        <v>12</v>
      </c>
      <c r="B724" s="10" t="s">
        <v>592</v>
      </c>
      <c r="C724" s="10">
        <v>9990</v>
      </c>
      <c r="D724" s="7">
        <f>[1]PopulationBy18YearPlus!C776</f>
        <v>34892</v>
      </c>
      <c r="E724" s="9">
        <v>743</v>
      </c>
      <c r="F724" s="8">
        <f>ROUND(E724/C724%,2)</f>
        <v>7.44</v>
      </c>
      <c r="G724" s="9">
        <v>1662</v>
      </c>
      <c r="H724" s="8">
        <f>ROUND(G724/D724%,2)</f>
        <v>4.76</v>
      </c>
    </row>
    <row r="725" spans="1:8" customFormat="1" x14ac:dyDescent="0.3">
      <c r="A725" s="9">
        <v>13</v>
      </c>
      <c r="B725" s="10" t="s">
        <v>593</v>
      </c>
      <c r="C725" s="10">
        <v>13621</v>
      </c>
      <c r="D725" s="7">
        <f>[1]PopulationBy18YearPlus!C777</f>
        <v>49886</v>
      </c>
      <c r="E725" s="9">
        <v>933</v>
      </c>
      <c r="F725" s="8">
        <f>ROUND(E725/C725%,2)</f>
        <v>6.85</v>
      </c>
      <c r="G725" s="9">
        <v>1282</v>
      </c>
      <c r="H725" s="8">
        <f>ROUND(G725/D725%,2)</f>
        <v>2.57</v>
      </c>
    </row>
    <row r="726" spans="1:8" customFormat="1" x14ac:dyDescent="0.3">
      <c r="A726" s="9">
        <v>14</v>
      </c>
      <c r="B726" s="10" t="s">
        <v>594</v>
      </c>
      <c r="C726" s="10">
        <v>7535</v>
      </c>
      <c r="D726" s="7">
        <f>[1]PopulationBy18YearPlus!C778</f>
        <v>27731</v>
      </c>
      <c r="E726" s="9">
        <v>877</v>
      </c>
      <c r="F726" s="8">
        <f>ROUND(E726/C726%,2)</f>
        <v>11.64</v>
      </c>
      <c r="G726" s="9">
        <v>1440</v>
      </c>
      <c r="H726" s="8">
        <f>ROUND(G726/D726%,2)</f>
        <v>5.19</v>
      </c>
    </row>
    <row r="727" spans="1:8" customFormat="1" x14ac:dyDescent="0.3">
      <c r="A727" s="9">
        <v>15</v>
      </c>
      <c r="B727" s="10" t="s">
        <v>595</v>
      </c>
      <c r="C727" s="10">
        <v>7242</v>
      </c>
      <c r="D727" s="7">
        <f>[1]PopulationBy18YearPlus!C779</f>
        <v>25164</v>
      </c>
      <c r="E727" s="9">
        <v>762</v>
      </c>
      <c r="F727" s="8">
        <f>ROUND(E727/C727%,2)</f>
        <v>10.52</v>
      </c>
      <c r="G727" s="9">
        <v>984</v>
      </c>
      <c r="H727" s="8">
        <f>ROUND(G727/D727%,2)</f>
        <v>3.91</v>
      </c>
    </row>
    <row r="728" spans="1:8" customFormat="1" x14ac:dyDescent="0.3">
      <c r="A728" s="9">
        <v>16</v>
      </c>
      <c r="B728" s="10" t="s">
        <v>596</v>
      </c>
      <c r="C728" s="10">
        <v>6921</v>
      </c>
      <c r="D728" s="7">
        <f>[1]PopulationBy18YearPlus!C780</f>
        <v>24735</v>
      </c>
      <c r="E728" s="9">
        <v>1078</v>
      </c>
      <c r="F728" s="8">
        <f>ROUND(E728/C728%,2)</f>
        <v>15.58</v>
      </c>
      <c r="G728" s="9">
        <v>1347</v>
      </c>
      <c r="H728" s="8">
        <f>ROUND(G728/D728%,2)</f>
        <v>5.45</v>
      </c>
    </row>
    <row r="729" spans="1:8" customFormat="1" x14ac:dyDescent="0.3">
      <c r="A729" s="9"/>
      <c r="B729" s="10"/>
      <c r="C729" s="10"/>
      <c r="D729" s="7"/>
      <c r="E729" s="9"/>
      <c r="F729" s="8"/>
      <c r="G729" s="9"/>
      <c r="H729" s="8"/>
    </row>
    <row r="730" spans="1:8" x14ac:dyDescent="0.3">
      <c r="A730" s="6">
        <v>0</v>
      </c>
      <c r="B730" s="7" t="s">
        <v>597</v>
      </c>
      <c r="C730" s="7">
        <v>121861</v>
      </c>
      <c r="D730" s="7">
        <f>SUM(D732:D741)</f>
        <v>411306</v>
      </c>
      <c r="E730" s="6">
        <v>15425</v>
      </c>
      <c r="F730" s="8">
        <f>ROUND(E730/C730%,2)</f>
        <v>12.66</v>
      </c>
      <c r="G730" s="6">
        <v>19506</v>
      </c>
      <c r="H730" s="8">
        <f>ROUND(G730/D730%,2)</f>
        <v>4.74</v>
      </c>
    </row>
    <row r="731" spans="1:8" customFormat="1" x14ac:dyDescent="0.3">
      <c r="A731" s="9"/>
      <c r="B731" s="10"/>
      <c r="C731" s="10"/>
      <c r="D731" s="7"/>
      <c r="E731" s="9"/>
      <c r="F731" s="8"/>
      <c r="G731" s="9"/>
      <c r="H731" s="8"/>
    </row>
    <row r="732" spans="1:8" customFormat="1" x14ac:dyDescent="0.3">
      <c r="A732" s="9">
        <v>1</v>
      </c>
      <c r="B732" s="10" t="s">
        <v>598</v>
      </c>
      <c r="C732" s="10">
        <v>23325</v>
      </c>
      <c r="D732" s="7">
        <f>[1]PopulationBy18YearPlus!C785</f>
        <v>66744</v>
      </c>
      <c r="E732" s="9">
        <v>4286</v>
      </c>
      <c r="F732" s="8">
        <f>ROUND(E732/C732%,2)</f>
        <v>18.38</v>
      </c>
      <c r="G732" s="9">
        <v>5182</v>
      </c>
      <c r="H732" s="8">
        <f>ROUND(G732/D732%,2)</f>
        <v>7.76</v>
      </c>
    </row>
    <row r="733" spans="1:8" customFormat="1" x14ac:dyDescent="0.3">
      <c r="A733" s="9">
        <v>2</v>
      </c>
      <c r="B733" s="10" t="s">
        <v>599</v>
      </c>
      <c r="C733" s="10">
        <v>15379</v>
      </c>
      <c r="D733" s="7">
        <f>[1]PopulationBy18YearPlus!C786</f>
        <v>48840</v>
      </c>
      <c r="E733" s="9">
        <v>3918</v>
      </c>
      <c r="F733" s="8">
        <f>ROUND(E733/C733%,2)</f>
        <v>25.48</v>
      </c>
      <c r="G733" s="9">
        <v>4803</v>
      </c>
      <c r="H733" s="8">
        <f>ROUND(G733/D733%,2)</f>
        <v>9.83</v>
      </c>
    </row>
    <row r="734" spans="1:8" customFormat="1" x14ac:dyDescent="0.3">
      <c r="A734" s="9">
        <v>3</v>
      </c>
      <c r="B734" s="10" t="s">
        <v>600</v>
      </c>
      <c r="C734" s="10">
        <v>16241</v>
      </c>
      <c r="D734" s="7">
        <f>[1]PopulationBy18YearPlus!C787</f>
        <v>51691</v>
      </c>
      <c r="E734" s="9">
        <v>1878</v>
      </c>
      <c r="F734" s="8">
        <f>ROUND(E734/C734%,2)</f>
        <v>11.56</v>
      </c>
      <c r="G734" s="9">
        <v>2441</v>
      </c>
      <c r="H734" s="8">
        <f>ROUND(G734/D734%,2)</f>
        <v>4.72</v>
      </c>
    </row>
    <row r="735" spans="1:8" customFormat="1" x14ac:dyDescent="0.3">
      <c r="A735" s="9">
        <v>4</v>
      </c>
      <c r="B735" s="10" t="s">
        <v>601</v>
      </c>
      <c r="C735" s="10">
        <v>7059</v>
      </c>
      <c r="D735" s="7">
        <f>[1]PopulationBy18YearPlus!C788</f>
        <v>24874</v>
      </c>
      <c r="E735" s="9">
        <v>334</v>
      </c>
      <c r="F735" s="8">
        <f>ROUND(E735/C735%,2)</f>
        <v>4.7300000000000004</v>
      </c>
      <c r="G735" s="9">
        <v>409</v>
      </c>
      <c r="H735" s="8">
        <f>ROUND(G735/D735%,2)</f>
        <v>1.64</v>
      </c>
    </row>
    <row r="736" spans="1:8" customFormat="1" x14ac:dyDescent="0.3">
      <c r="A736" s="9">
        <v>5</v>
      </c>
      <c r="B736" s="10" t="s">
        <v>602</v>
      </c>
      <c r="C736" s="10">
        <v>10670</v>
      </c>
      <c r="D736" s="7">
        <f>[1]PopulationBy18YearPlus!C789</f>
        <v>40714</v>
      </c>
      <c r="E736" s="9">
        <v>434</v>
      </c>
      <c r="F736" s="8">
        <f>ROUND(E736/C736%,2)</f>
        <v>4.07</v>
      </c>
      <c r="G736" s="9">
        <v>677</v>
      </c>
      <c r="H736" s="8">
        <f>ROUND(G736/D736%,2)</f>
        <v>1.66</v>
      </c>
    </row>
    <row r="737" spans="1:8" customFormat="1" x14ac:dyDescent="0.3">
      <c r="A737" s="9">
        <v>6</v>
      </c>
      <c r="B737" s="10" t="s">
        <v>603</v>
      </c>
      <c r="C737" s="10">
        <v>9820</v>
      </c>
      <c r="D737" s="7">
        <f>[1]PopulationBy18YearPlus!C790</f>
        <v>37400</v>
      </c>
      <c r="E737" s="9">
        <v>1039</v>
      </c>
      <c r="F737" s="8">
        <f>ROUND(E737/C737%,2)</f>
        <v>10.58</v>
      </c>
      <c r="G737" s="9">
        <v>1408</v>
      </c>
      <c r="H737" s="8">
        <f>ROUND(G737/D737%,2)</f>
        <v>3.76</v>
      </c>
    </row>
    <row r="738" spans="1:8" customFormat="1" x14ac:dyDescent="0.3">
      <c r="A738" s="9">
        <v>7</v>
      </c>
      <c r="B738" s="10" t="s">
        <v>604</v>
      </c>
      <c r="C738" s="10">
        <v>15382</v>
      </c>
      <c r="D738" s="7">
        <f>[1]PopulationBy18YearPlus!C791</f>
        <v>54292</v>
      </c>
      <c r="E738" s="9">
        <v>1602</v>
      </c>
      <c r="F738" s="8">
        <f>ROUND(E738/C738%,2)</f>
        <v>10.41</v>
      </c>
      <c r="G738" s="9">
        <v>2100</v>
      </c>
      <c r="H738" s="8">
        <f>ROUND(G738/D738%,2)</f>
        <v>3.87</v>
      </c>
    </row>
    <row r="739" spans="1:8" customFormat="1" x14ac:dyDescent="0.3">
      <c r="A739" s="9">
        <v>8</v>
      </c>
      <c r="B739" s="10" t="s">
        <v>605</v>
      </c>
      <c r="C739" s="10">
        <v>6999</v>
      </c>
      <c r="D739" s="7">
        <f>[1]PopulationBy18YearPlus!C792</f>
        <v>25243</v>
      </c>
      <c r="E739" s="9">
        <v>1099</v>
      </c>
      <c r="F739" s="8">
        <f>ROUND(E739/C739%,2)</f>
        <v>15.7</v>
      </c>
      <c r="G739" s="9">
        <v>1296</v>
      </c>
      <c r="H739" s="8">
        <f>ROUND(G739/D739%,2)</f>
        <v>5.13</v>
      </c>
    </row>
    <row r="740" spans="1:8" customFormat="1" x14ac:dyDescent="0.3">
      <c r="A740" s="9">
        <v>9</v>
      </c>
      <c r="B740" s="10" t="s">
        <v>592</v>
      </c>
      <c r="C740" s="10">
        <v>8443</v>
      </c>
      <c r="D740" s="7">
        <f>[1]PopulationBy18YearPlus!C793</f>
        <v>31490</v>
      </c>
      <c r="E740" s="9">
        <v>312</v>
      </c>
      <c r="F740" s="8">
        <f>ROUND(E740/C740%,2)</f>
        <v>3.7</v>
      </c>
      <c r="G740" s="9">
        <v>500</v>
      </c>
      <c r="H740" s="8">
        <f>ROUND(G740/D740%,2)</f>
        <v>1.59</v>
      </c>
    </row>
    <row r="741" spans="1:8" customFormat="1" x14ac:dyDescent="0.3">
      <c r="A741" s="9">
        <v>10</v>
      </c>
      <c r="B741" s="10" t="s">
        <v>606</v>
      </c>
      <c r="C741" s="10">
        <v>8543</v>
      </c>
      <c r="D741" s="7">
        <f>[1]PopulationBy18YearPlus!C794</f>
        <v>30018</v>
      </c>
      <c r="E741" s="9">
        <v>523</v>
      </c>
      <c r="F741" s="8">
        <f>ROUND(E741/C741%,2)</f>
        <v>6.12</v>
      </c>
      <c r="G741" s="9">
        <v>690</v>
      </c>
      <c r="H741" s="8">
        <f>ROUND(G741/D741%,2)</f>
        <v>2.2999999999999998</v>
      </c>
    </row>
    <row r="742" spans="1:8" customFormat="1" x14ac:dyDescent="0.3">
      <c r="A742" s="9"/>
      <c r="B742" s="10"/>
      <c r="C742" s="10"/>
      <c r="D742" s="7"/>
      <c r="E742" s="9"/>
      <c r="F742" s="8"/>
      <c r="G742" s="9"/>
      <c r="H742" s="8"/>
    </row>
    <row r="743" spans="1:8" x14ac:dyDescent="0.3">
      <c r="A743" s="6">
        <v>0</v>
      </c>
      <c r="B743" s="7" t="s">
        <v>607</v>
      </c>
      <c r="C743" s="7">
        <v>162266</v>
      </c>
      <c r="D743" s="7">
        <f>SUM(D745:D754)</f>
        <v>444746</v>
      </c>
      <c r="E743" s="6">
        <v>16562</v>
      </c>
      <c r="F743" s="8">
        <f>ROUND(E743/C743%,2)</f>
        <v>10.210000000000001</v>
      </c>
      <c r="G743" s="6">
        <v>21986</v>
      </c>
      <c r="H743" s="8">
        <f>ROUND(G743/D743%,2)</f>
        <v>4.9400000000000004</v>
      </c>
    </row>
    <row r="744" spans="1:8" customFormat="1" x14ac:dyDescent="0.3">
      <c r="A744" s="9"/>
      <c r="B744" s="10"/>
      <c r="C744" s="10"/>
      <c r="D744" s="7"/>
      <c r="E744" s="9"/>
      <c r="F744" s="8"/>
      <c r="G744" s="9"/>
      <c r="H744" s="8"/>
    </row>
    <row r="745" spans="1:8" customFormat="1" x14ac:dyDescent="0.3">
      <c r="A745" s="9">
        <v>1</v>
      </c>
      <c r="B745" s="10" t="s">
        <v>608</v>
      </c>
      <c r="C745" s="10">
        <v>5139</v>
      </c>
      <c r="D745" s="7">
        <f>[1]PopulationBy18YearPlus!C799</f>
        <v>12413</v>
      </c>
      <c r="E745" s="9">
        <v>279</v>
      </c>
      <c r="F745" s="8">
        <f>ROUND(E745/C745%,2)</f>
        <v>5.43</v>
      </c>
      <c r="G745" s="9">
        <v>341</v>
      </c>
      <c r="H745" s="8">
        <f>ROUND(G745/D745%,2)</f>
        <v>2.75</v>
      </c>
    </row>
    <row r="746" spans="1:8" customFormat="1" x14ac:dyDescent="0.3">
      <c r="A746" s="9">
        <v>2</v>
      </c>
      <c r="B746" s="10" t="s">
        <v>609</v>
      </c>
      <c r="C746" s="10">
        <v>49761</v>
      </c>
      <c r="D746" s="7">
        <f>[1]PopulationBy18YearPlus!C800</f>
        <v>134010</v>
      </c>
      <c r="E746" s="9">
        <v>4780</v>
      </c>
      <c r="F746" s="8">
        <f>ROUND(E746/C746%,2)</f>
        <v>9.61</v>
      </c>
      <c r="G746" s="9">
        <v>6276</v>
      </c>
      <c r="H746" s="8">
        <f>ROUND(G746/D746%,2)</f>
        <v>4.68</v>
      </c>
    </row>
    <row r="747" spans="1:8" customFormat="1" x14ac:dyDescent="0.3">
      <c r="A747" s="9">
        <v>3</v>
      </c>
      <c r="B747" s="10" t="s">
        <v>610</v>
      </c>
      <c r="C747" s="10">
        <v>46018</v>
      </c>
      <c r="D747" s="7">
        <f>[1]PopulationBy18YearPlus!C801</f>
        <v>119764</v>
      </c>
      <c r="E747" s="9">
        <v>4761</v>
      </c>
      <c r="F747" s="8">
        <f>ROUND(E747/C747%,2)</f>
        <v>10.35</v>
      </c>
      <c r="G747" s="9">
        <v>6254</v>
      </c>
      <c r="H747" s="8">
        <f>ROUND(G747/D747%,2)</f>
        <v>5.22</v>
      </c>
    </row>
    <row r="748" spans="1:8" customFormat="1" x14ac:dyDescent="0.3">
      <c r="A748" s="9">
        <v>4</v>
      </c>
      <c r="B748" s="10" t="s">
        <v>611</v>
      </c>
      <c r="C748" s="10">
        <v>6919</v>
      </c>
      <c r="D748" s="7">
        <f>[1]PopulationBy18YearPlus!C802</f>
        <v>18202</v>
      </c>
      <c r="E748" s="9">
        <v>456</v>
      </c>
      <c r="F748" s="8">
        <f>ROUND(E748/C748%,2)</f>
        <v>6.59</v>
      </c>
      <c r="G748" s="9">
        <v>579</v>
      </c>
      <c r="H748" s="8">
        <f>ROUND(G748/D748%,2)</f>
        <v>3.18</v>
      </c>
    </row>
    <row r="749" spans="1:8" customFormat="1" x14ac:dyDescent="0.3">
      <c r="A749" s="9">
        <v>5</v>
      </c>
      <c r="B749" s="10" t="s">
        <v>612</v>
      </c>
      <c r="C749" s="10">
        <v>7527</v>
      </c>
      <c r="D749" s="7">
        <f>[1]PopulationBy18YearPlus!C803</f>
        <v>19585</v>
      </c>
      <c r="E749" s="9">
        <v>778</v>
      </c>
      <c r="F749" s="8">
        <f>ROUND(E749/C749%,2)</f>
        <v>10.34</v>
      </c>
      <c r="G749" s="9">
        <v>998</v>
      </c>
      <c r="H749" s="8">
        <f>ROUND(G749/D749%,2)</f>
        <v>5.0999999999999996</v>
      </c>
    </row>
    <row r="750" spans="1:8" customFormat="1" x14ac:dyDescent="0.3">
      <c r="A750" s="9">
        <v>6</v>
      </c>
      <c r="B750" s="10" t="s">
        <v>613</v>
      </c>
      <c r="C750" s="10">
        <v>5825</v>
      </c>
      <c r="D750" s="7">
        <f>[1]PopulationBy18YearPlus!C804</f>
        <v>16219</v>
      </c>
      <c r="E750" s="9">
        <v>395</v>
      </c>
      <c r="F750" s="8">
        <f>ROUND(E750/C750%,2)</f>
        <v>6.78</v>
      </c>
      <c r="G750" s="9">
        <v>469</v>
      </c>
      <c r="H750" s="8">
        <f>ROUND(G750/D750%,2)</f>
        <v>2.89</v>
      </c>
    </row>
    <row r="751" spans="1:8" customFormat="1" x14ac:dyDescent="0.3">
      <c r="A751" s="9">
        <v>7</v>
      </c>
      <c r="B751" s="10" t="s">
        <v>614</v>
      </c>
      <c r="C751" s="10">
        <v>13458</v>
      </c>
      <c r="D751" s="7">
        <f>[1]PopulationBy18YearPlus!C805</f>
        <v>40664</v>
      </c>
      <c r="E751" s="9">
        <v>1305</v>
      </c>
      <c r="F751" s="8">
        <f>ROUND(E751/C751%,2)</f>
        <v>9.6999999999999993</v>
      </c>
      <c r="G751" s="9">
        <v>1569</v>
      </c>
      <c r="H751" s="8">
        <f>ROUND(G751/D751%,2)</f>
        <v>3.86</v>
      </c>
    </row>
    <row r="752" spans="1:8" customFormat="1" x14ac:dyDescent="0.3">
      <c r="A752" s="9">
        <v>8</v>
      </c>
      <c r="B752" s="10" t="s">
        <v>615</v>
      </c>
      <c r="C752" s="10">
        <v>11826</v>
      </c>
      <c r="D752" s="7">
        <f>[1]PopulationBy18YearPlus!C806</f>
        <v>34899</v>
      </c>
      <c r="E752" s="9">
        <v>2763</v>
      </c>
      <c r="F752" s="8">
        <f>ROUND(E752/C752%,2)</f>
        <v>23.36</v>
      </c>
      <c r="G752" s="9">
        <v>4268</v>
      </c>
      <c r="H752" s="8">
        <f>ROUND(G752/D752%,2)</f>
        <v>12.23</v>
      </c>
    </row>
    <row r="753" spans="1:8" customFormat="1" x14ac:dyDescent="0.3">
      <c r="A753" s="9">
        <v>9</v>
      </c>
      <c r="B753" s="10" t="s">
        <v>616</v>
      </c>
      <c r="C753" s="10">
        <v>9964</v>
      </c>
      <c r="D753" s="7">
        <f>[1]PopulationBy18YearPlus!C807</f>
        <v>30959</v>
      </c>
      <c r="E753" s="9">
        <v>794</v>
      </c>
      <c r="F753" s="8">
        <f>ROUND(E753/C753%,2)</f>
        <v>7.97</v>
      </c>
      <c r="G753" s="9">
        <v>952</v>
      </c>
      <c r="H753" s="8">
        <f>ROUND(G753/D753%,2)</f>
        <v>3.08</v>
      </c>
    </row>
    <row r="754" spans="1:8" customFormat="1" x14ac:dyDescent="0.3">
      <c r="A754" s="9">
        <v>10</v>
      </c>
      <c r="B754" s="10" t="s">
        <v>617</v>
      </c>
      <c r="C754" s="10">
        <v>5829</v>
      </c>
      <c r="D754" s="7">
        <f>[1]PopulationBy18YearPlus!C808</f>
        <v>18031</v>
      </c>
      <c r="E754" s="9">
        <v>251</v>
      </c>
      <c r="F754" s="8">
        <f>ROUND(E754/C754%,2)</f>
        <v>4.3099999999999996</v>
      </c>
      <c r="G754" s="9">
        <v>280</v>
      </c>
      <c r="H754" s="8">
        <f>ROUND(G754/D754%,2)</f>
        <v>1.55</v>
      </c>
    </row>
    <row r="755" spans="1:8" customFormat="1" x14ac:dyDescent="0.3">
      <c r="A755" s="9"/>
      <c r="B755" s="10"/>
      <c r="C755" s="10"/>
      <c r="D755" s="7"/>
      <c r="E755" s="9"/>
      <c r="F755" s="8"/>
      <c r="G755" s="9"/>
      <c r="H755" s="8"/>
    </row>
    <row r="756" spans="1:8" x14ac:dyDescent="0.3">
      <c r="A756" s="6">
        <v>0</v>
      </c>
      <c r="B756" s="7" t="s">
        <v>618</v>
      </c>
      <c r="C756" s="7">
        <v>129234</v>
      </c>
      <c r="D756" s="7">
        <f>SUM(D758:D765)</f>
        <v>378747</v>
      </c>
      <c r="E756" s="6">
        <v>14046</v>
      </c>
      <c r="F756" s="8">
        <f>ROUND(E756/C756%,2)</f>
        <v>10.87</v>
      </c>
      <c r="G756" s="6">
        <v>18093</v>
      </c>
      <c r="H756" s="8">
        <f>ROUND(G756/D756%,2)</f>
        <v>4.78</v>
      </c>
    </row>
    <row r="757" spans="1:8" customFormat="1" x14ac:dyDescent="0.3">
      <c r="A757" s="9"/>
      <c r="B757" s="10"/>
      <c r="C757" s="10"/>
      <c r="D757" s="7"/>
      <c r="E757" s="9"/>
      <c r="F757" s="8"/>
      <c r="G757" s="9"/>
      <c r="H757" s="8"/>
    </row>
    <row r="758" spans="1:8" customFormat="1" x14ac:dyDescent="0.3">
      <c r="A758" s="9">
        <v>1</v>
      </c>
      <c r="B758" s="10" t="s">
        <v>619</v>
      </c>
      <c r="C758" s="10">
        <v>14946</v>
      </c>
      <c r="D758" s="7">
        <f>[1]PopulationBy18YearPlus!C813</f>
        <v>43656</v>
      </c>
      <c r="E758" s="9">
        <v>2280</v>
      </c>
      <c r="F758" s="8">
        <f>ROUND(E758/C758%,2)</f>
        <v>15.25</v>
      </c>
      <c r="G758" s="9">
        <v>2629</v>
      </c>
      <c r="H758" s="8">
        <f>ROUND(G758/D758%,2)</f>
        <v>6.02</v>
      </c>
    </row>
    <row r="759" spans="1:8" customFormat="1" x14ac:dyDescent="0.3">
      <c r="A759" s="9">
        <v>2</v>
      </c>
      <c r="B759" s="10" t="s">
        <v>620</v>
      </c>
      <c r="C759" s="10">
        <v>24183</v>
      </c>
      <c r="D759" s="7">
        <f>[1]PopulationBy18YearPlus!C814</f>
        <v>66397</v>
      </c>
      <c r="E759" s="9">
        <v>3946</v>
      </c>
      <c r="F759" s="8">
        <f>ROUND(E759/C759%,2)</f>
        <v>16.32</v>
      </c>
      <c r="G759" s="9">
        <v>5349</v>
      </c>
      <c r="H759" s="8">
        <f>ROUND(G759/D759%,2)</f>
        <v>8.06</v>
      </c>
    </row>
    <row r="760" spans="1:8" customFormat="1" x14ac:dyDescent="0.3">
      <c r="A760" s="9">
        <v>3</v>
      </c>
      <c r="B760" s="10" t="s">
        <v>621</v>
      </c>
      <c r="C760" s="10">
        <v>16469</v>
      </c>
      <c r="D760" s="7">
        <f>[1]PopulationBy18YearPlus!C815</f>
        <v>45068</v>
      </c>
      <c r="E760" s="9">
        <v>1397</v>
      </c>
      <c r="F760" s="8">
        <f>ROUND(E760/C760%,2)</f>
        <v>8.48</v>
      </c>
      <c r="G760" s="9">
        <v>1885</v>
      </c>
      <c r="H760" s="8">
        <f>ROUND(G760/D760%,2)</f>
        <v>4.18</v>
      </c>
    </row>
    <row r="761" spans="1:8" customFormat="1" x14ac:dyDescent="0.3">
      <c r="A761" s="9">
        <v>4</v>
      </c>
      <c r="B761" s="10" t="s">
        <v>622</v>
      </c>
      <c r="C761" s="10">
        <v>13706</v>
      </c>
      <c r="D761" s="7">
        <f>[1]PopulationBy18YearPlus!C816</f>
        <v>39579</v>
      </c>
      <c r="E761" s="9">
        <v>1404</v>
      </c>
      <c r="F761" s="8">
        <f>ROUND(E761/C761%,2)</f>
        <v>10.24</v>
      </c>
      <c r="G761" s="9">
        <v>1653</v>
      </c>
      <c r="H761" s="8">
        <f>ROUND(G761/D761%,2)</f>
        <v>4.18</v>
      </c>
    </row>
    <row r="762" spans="1:8" customFormat="1" x14ac:dyDescent="0.3">
      <c r="A762" s="9">
        <v>5</v>
      </c>
      <c r="B762" s="10" t="s">
        <v>623</v>
      </c>
      <c r="C762" s="10">
        <v>8826</v>
      </c>
      <c r="D762" s="7">
        <f>[1]PopulationBy18YearPlus!C817</f>
        <v>28260</v>
      </c>
      <c r="E762" s="9">
        <v>233</v>
      </c>
      <c r="F762" s="8">
        <f>ROUND(E762/C762%,2)</f>
        <v>2.64</v>
      </c>
      <c r="G762" s="9">
        <v>288</v>
      </c>
      <c r="H762" s="8">
        <f>ROUND(G762/D762%,2)</f>
        <v>1.02</v>
      </c>
    </row>
    <row r="763" spans="1:8" customFormat="1" x14ac:dyDescent="0.3">
      <c r="A763" s="9">
        <v>6</v>
      </c>
      <c r="B763" s="10" t="s">
        <v>624</v>
      </c>
      <c r="C763" s="10">
        <v>34565</v>
      </c>
      <c r="D763" s="7">
        <f>[1]PopulationBy18YearPlus!C818</f>
        <v>106757</v>
      </c>
      <c r="E763" s="9">
        <v>4232</v>
      </c>
      <c r="F763" s="8">
        <f>ROUND(E763/C763%,2)</f>
        <v>12.24</v>
      </c>
      <c r="G763" s="9">
        <v>5499</v>
      </c>
      <c r="H763" s="8">
        <f>ROUND(G763/D763%,2)</f>
        <v>5.15</v>
      </c>
    </row>
    <row r="764" spans="1:8" customFormat="1" x14ac:dyDescent="0.3">
      <c r="A764" s="9">
        <v>7</v>
      </c>
      <c r="B764" s="10" t="s">
        <v>625</v>
      </c>
      <c r="C764" s="10">
        <v>8051</v>
      </c>
      <c r="D764" s="7">
        <f>[1]PopulationBy18YearPlus!C819</f>
        <v>25129</v>
      </c>
      <c r="E764" s="9">
        <v>302</v>
      </c>
      <c r="F764" s="8">
        <f>ROUND(E764/C764%,2)</f>
        <v>3.75</v>
      </c>
      <c r="G764" s="9">
        <v>416</v>
      </c>
      <c r="H764" s="8">
        <f>ROUND(G764/D764%,2)</f>
        <v>1.66</v>
      </c>
    </row>
    <row r="765" spans="1:8" customFormat="1" x14ac:dyDescent="0.3">
      <c r="A765" s="9">
        <v>8</v>
      </c>
      <c r="B765" s="10" t="s">
        <v>626</v>
      </c>
      <c r="C765" s="10">
        <v>8488</v>
      </c>
      <c r="D765" s="7">
        <f>[1]PopulationBy18YearPlus!C820</f>
        <v>23901</v>
      </c>
      <c r="E765" s="9">
        <v>252</v>
      </c>
      <c r="F765" s="8">
        <f>ROUND(E765/C765%,2)</f>
        <v>2.97</v>
      </c>
      <c r="G765" s="9">
        <v>374</v>
      </c>
      <c r="H765" s="8">
        <f>ROUND(G765/D765%,2)</f>
        <v>1.56</v>
      </c>
    </row>
    <row r="766" spans="1:8" customFormat="1" x14ac:dyDescent="0.3">
      <c r="A766" s="9"/>
      <c r="B766" s="10"/>
      <c r="C766" s="10"/>
      <c r="D766" s="7"/>
      <c r="E766" s="9"/>
      <c r="F766" s="8"/>
      <c r="G766" s="9"/>
      <c r="H766" s="8"/>
    </row>
    <row r="767" spans="1:8" x14ac:dyDescent="0.3">
      <c r="A767" s="6">
        <v>0</v>
      </c>
      <c r="B767" s="7" t="s">
        <v>627</v>
      </c>
      <c r="C767" s="7">
        <v>106285</v>
      </c>
      <c r="D767" s="7">
        <f>SUM(D769:D776)</f>
        <v>309706</v>
      </c>
      <c r="E767" s="6">
        <v>14023</v>
      </c>
      <c r="F767" s="8">
        <f>ROUND(E767/C767%,2)</f>
        <v>13.19</v>
      </c>
      <c r="G767" s="6">
        <v>17141</v>
      </c>
      <c r="H767" s="8">
        <f>ROUND(G767/D767%,2)</f>
        <v>5.53</v>
      </c>
    </row>
    <row r="768" spans="1:8" customFormat="1" x14ac:dyDescent="0.3">
      <c r="A768" s="9"/>
      <c r="B768" s="10"/>
      <c r="C768" s="10"/>
      <c r="D768" s="7"/>
      <c r="E768" s="9"/>
      <c r="F768" s="8"/>
      <c r="G768" s="9"/>
      <c r="H768" s="8"/>
    </row>
    <row r="769" spans="1:8" customFormat="1" x14ac:dyDescent="0.3">
      <c r="A769" s="9">
        <v>1</v>
      </c>
      <c r="B769" s="10" t="s">
        <v>628</v>
      </c>
      <c r="C769" s="10">
        <v>15091</v>
      </c>
      <c r="D769" s="7">
        <f>[1]PopulationBy18YearPlus!C825</f>
        <v>42316</v>
      </c>
      <c r="E769" s="9">
        <v>1942</v>
      </c>
      <c r="F769" s="8">
        <f>ROUND(E769/C769%,2)</f>
        <v>12.87</v>
      </c>
      <c r="G769" s="9">
        <v>2278</v>
      </c>
      <c r="H769" s="8">
        <f>ROUND(G769/D769%,2)</f>
        <v>5.38</v>
      </c>
    </row>
    <row r="770" spans="1:8" customFormat="1" x14ac:dyDescent="0.3">
      <c r="A770" s="9">
        <v>2</v>
      </c>
      <c r="B770" s="10" t="s">
        <v>629</v>
      </c>
      <c r="C770" s="10">
        <v>16897</v>
      </c>
      <c r="D770" s="7">
        <f>[1]PopulationBy18YearPlus!C826</f>
        <v>49729</v>
      </c>
      <c r="E770" s="9">
        <v>2506</v>
      </c>
      <c r="F770" s="8">
        <f>ROUND(E770/C770%,2)</f>
        <v>14.83</v>
      </c>
      <c r="G770" s="9">
        <v>3024</v>
      </c>
      <c r="H770" s="8">
        <f>ROUND(G770/D770%,2)</f>
        <v>6.08</v>
      </c>
    </row>
    <row r="771" spans="1:8" customFormat="1" x14ac:dyDescent="0.3">
      <c r="A771" s="9">
        <v>3</v>
      </c>
      <c r="B771" s="10" t="s">
        <v>630</v>
      </c>
      <c r="C771" s="10">
        <v>11469</v>
      </c>
      <c r="D771" s="7">
        <f>[1]PopulationBy18YearPlus!C827</f>
        <v>33360</v>
      </c>
      <c r="E771" s="9">
        <v>1487</v>
      </c>
      <c r="F771" s="8">
        <f>ROUND(E771/C771%,2)</f>
        <v>12.97</v>
      </c>
      <c r="G771" s="9">
        <v>1818</v>
      </c>
      <c r="H771" s="8">
        <f>ROUND(G771/D771%,2)</f>
        <v>5.45</v>
      </c>
    </row>
    <row r="772" spans="1:8" customFormat="1" x14ac:dyDescent="0.3">
      <c r="A772" s="9">
        <v>4</v>
      </c>
      <c r="B772" s="10" t="s">
        <v>631</v>
      </c>
      <c r="C772" s="10">
        <v>7762</v>
      </c>
      <c r="D772" s="7">
        <f>[1]PopulationBy18YearPlus!C828</f>
        <v>23033</v>
      </c>
      <c r="E772" s="9">
        <v>1140</v>
      </c>
      <c r="F772" s="8">
        <f>ROUND(E772/C772%,2)</f>
        <v>14.69</v>
      </c>
      <c r="G772" s="9">
        <v>1409</v>
      </c>
      <c r="H772" s="8">
        <f>ROUND(G772/D772%,2)</f>
        <v>6.12</v>
      </c>
    </row>
    <row r="773" spans="1:8" customFormat="1" x14ac:dyDescent="0.3">
      <c r="A773" s="9">
        <v>5</v>
      </c>
      <c r="B773" s="10" t="s">
        <v>632</v>
      </c>
      <c r="C773" s="10">
        <v>13659</v>
      </c>
      <c r="D773" s="7">
        <f>[1]PopulationBy18YearPlus!C829</f>
        <v>43629</v>
      </c>
      <c r="E773" s="9">
        <v>2027</v>
      </c>
      <c r="F773" s="8">
        <f>ROUND(E773/C773%,2)</f>
        <v>14.84</v>
      </c>
      <c r="G773" s="9">
        <v>2528</v>
      </c>
      <c r="H773" s="8">
        <f>ROUND(G773/D773%,2)</f>
        <v>5.79</v>
      </c>
    </row>
    <row r="774" spans="1:8" customFormat="1" x14ac:dyDescent="0.3">
      <c r="A774" s="9">
        <v>6</v>
      </c>
      <c r="B774" s="10" t="s">
        <v>633</v>
      </c>
      <c r="C774" s="10">
        <v>12444</v>
      </c>
      <c r="D774" s="7">
        <f>[1]PopulationBy18YearPlus!C830</f>
        <v>34269</v>
      </c>
      <c r="E774" s="9">
        <v>1760</v>
      </c>
      <c r="F774" s="8">
        <f>ROUND(E774/C774%,2)</f>
        <v>14.14</v>
      </c>
      <c r="G774" s="9">
        <v>2130</v>
      </c>
      <c r="H774" s="8">
        <f>ROUND(G774/D774%,2)</f>
        <v>6.22</v>
      </c>
    </row>
    <row r="775" spans="1:8" customFormat="1" x14ac:dyDescent="0.3">
      <c r="A775" s="9">
        <v>7</v>
      </c>
      <c r="B775" s="10" t="s">
        <v>634</v>
      </c>
      <c r="C775" s="10">
        <v>16002</v>
      </c>
      <c r="D775" s="7">
        <f>[1]PopulationBy18YearPlus!C831</f>
        <v>48120</v>
      </c>
      <c r="E775" s="9">
        <v>1543</v>
      </c>
      <c r="F775" s="8">
        <f>ROUND(E775/C775%,2)</f>
        <v>9.64</v>
      </c>
      <c r="G775" s="9">
        <v>2109</v>
      </c>
      <c r="H775" s="8">
        <f>ROUND(G775/D775%,2)</f>
        <v>4.38</v>
      </c>
    </row>
    <row r="776" spans="1:8" customFormat="1" x14ac:dyDescent="0.3">
      <c r="A776" s="9">
        <v>8</v>
      </c>
      <c r="B776" s="10" t="s">
        <v>635</v>
      </c>
      <c r="C776" s="10">
        <v>12961</v>
      </c>
      <c r="D776" s="7">
        <f>[1]PopulationBy18YearPlus!C832</f>
        <v>35250</v>
      </c>
      <c r="E776" s="9">
        <v>1618</v>
      </c>
      <c r="F776" s="8">
        <f>ROUND(E776/C776%,2)</f>
        <v>12.48</v>
      </c>
      <c r="G776" s="9">
        <v>1845</v>
      </c>
      <c r="H776" s="8">
        <f>ROUND(G776/D776%,2)</f>
        <v>5.23</v>
      </c>
    </row>
    <row r="777" spans="1:8" customFormat="1" x14ac:dyDescent="0.3">
      <c r="A777" s="9"/>
      <c r="B777" s="10"/>
      <c r="C777" s="10"/>
      <c r="D777" s="7"/>
      <c r="E777" s="9"/>
      <c r="F777" s="8"/>
      <c r="G777" s="9"/>
      <c r="H777" s="8"/>
    </row>
    <row r="778" spans="1:8" x14ac:dyDescent="0.3">
      <c r="A778" s="6">
        <v>0</v>
      </c>
      <c r="B778" s="7" t="s">
        <v>636</v>
      </c>
      <c r="C778" s="7">
        <v>366037</v>
      </c>
      <c r="D778" s="7">
        <f>D780+D791+D798+D808+D819+D831+D845+D855+D864+D877</f>
        <v>979826</v>
      </c>
      <c r="E778" s="6">
        <v>41585</v>
      </c>
      <c r="F778" s="8">
        <f>ROUND(E778/C778%,2)</f>
        <v>11.36</v>
      </c>
      <c r="G778" s="6">
        <v>52083</v>
      </c>
      <c r="H778" s="8">
        <f>ROUND(G778/D778%,2)</f>
        <v>5.32</v>
      </c>
    </row>
    <row r="779" spans="1:8" customFormat="1" x14ac:dyDescent="0.3">
      <c r="A779" s="9"/>
      <c r="B779" s="10"/>
      <c r="C779" s="10"/>
      <c r="D779" s="7"/>
      <c r="E779" s="9"/>
      <c r="F779" s="8"/>
      <c r="G779" s="9"/>
      <c r="H779" s="8"/>
    </row>
    <row r="780" spans="1:8" x14ac:dyDescent="0.3">
      <c r="A780" s="6">
        <v>0</v>
      </c>
      <c r="B780" s="7" t="s">
        <v>637</v>
      </c>
      <c r="C780" s="7">
        <v>9380</v>
      </c>
      <c r="D780" s="7">
        <f>SUM(D782:D789)</f>
        <v>25918</v>
      </c>
      <c r="E780" s="6">
        <v>966</v>
      </c>
      <c r="F780" s="8">
        <f>ROUND(E780/C780%,2)</f>
        <v>10.3</v>
      </c>
      <c r="G780" s="6">
        <v>1190</v>
      </c>
      <c r="H780" s="8">
        <f>ROUND(G780/D780%,2)</f>
        <v>4.59</v>
      </c>
    </row>
    <row r="781" spans="1:8" customFormat="1" x14ac:dyDescent="0.3">
      <c r="A781" s="9"/>
      <c r="B781" s="10"/>
      <c r="C781" s="10"/>
      <c r="D781" s="7"/>
      <c r="E781" s="9"/>
      <c r="F781" s="8"/>
      <c r="G781" s="9"/>
      <c r="H781" s="8"/>
    </row>
    <row r="782" spans="1:8" customFormat="1" x14ac:dyDescent="0.3">
      <c r="A782" s="9">
        <v>1</v>
      </c>
      <c r="B782" s="10" t="s">
        <v>638</v>
      </c>
      <c r="C782" s="10">
        <v>543</v>
      </c>
      <c r="D782" s="7">
        <f>[1]PopulationBy18YearPlus!C839</f>
        <v>1638</v>
      </c>
      <c r="E782" s="9">
        <v>17</v>
      </c>
      <c r="F782" s="8">
        <f>ROUND(E782/C782%,2)</f>
        <v>3.13</v>
      </c>
      <c r="G782" s="9">
        <v>20</v>
      </c>
      <c r="H782" s="8">
        <f>ROUND(G782/D782%,2)</f>
        <v>1.22</v>
      </c>
    </row>
    <row r="783" spans="1:8" customFormat="1" x14ac:dyDescent="0.3">
      <c r="A783" s="9">
        <v>2</v>
      </c>
      <c r="B783" s="10" t="s">
        <v>639</v>
      </c>
      <c r="C783" s="10">
        <v>861</v>
      </c>
      <c r="D783" s="7">
        <f>[1]PopulationBy18YearPlus!C840</f>
        <v>2568</v>
      </c>
      <c r="E783" s="9">
        <v>8</v>
      </c>
      <c r="F783" s="8">
        <f>ROUND(E783/C783%,2)</f>
        <v>0.93</v>
      </c>
      <c r="G783" s="9">
        <v>9</v>
      </c>
      <c r="H783" s="8">
        <f>ROUND(G783/D783%,2)</f>
        <v>0.35</v>
      </c>
    </row>
    <row r="784" spans="1:8" customFormat="1" x14ac:dyDescent="0.3">
      <c r="A784" s="9">
        <v>3</v>
      </c>
      <c r="B784" s="10" t="s">
        <v>640</v>
      </c>
      <c r="C784" s="10">
        <v>601</v>
      </c>
      <c r="D784" s="7">
        <f>[1]PopulationBy18YearPlus!C841</f>
        <v>1533</v>
      </c>
      <c r="E784" s="9">
        <v>132</v>
      </c>
      <c r="F784" s="8">
        <f>ROUND(E784/C784%,2)</f>
        <v>21.96</v>
      </c>
      <c r="G784" s="9">
        <v>147</v>
      </c>
      <c r="H784" s="8">
        <f>ROUND(G784/D784%,2)</f>
        <v>9.59</v>
      </c>
    </row>
    <row r="785" spans="1:8" customFormat="1" x14ac:dyDescent="0.3">
      <c r="A785" s="9">
        <v>4</v>
      </c>
      <c r="B785" s="10" t="s">
        <v>641</v>
      </c>
      <c r="C785" s="10">
        <v>1190</v>
      </c>
      <c r="D785" s="7">
        <f>[1]PopulationBy18YearPlus!C842</f>
        <v>3247</v>
      </c>
      <c r="E785" s="9">
        <v>85</v>
      </c>
      <c r="F785" s="8">
        <f>ROUND(E785/C785%,2)</f>
        <v>7.14</v>
      </c>
      <c r="G785" s="9">
        <v>98</v>
      </c>
      <c r="H785" s="8">
        <f>ROUND(G785/D785%,2)</f>
        <v>3.02</v>
      </c>
    </row>
    <row r="786" spans="1:8" customFormat="1" x14ac:dyDescent="0.3">
      <c r="A786" s="9">
        <v>5</v>
      </c>
      <c r="B786" s="10" t="s">
        <v>642</v>
      </c>
      <c r="C786" s="10">
        <v>2622</v>
      </c>
      <c r="D786" s="7">
        <f>[1]PopulationBy18YearPlus!C843</f>
        <v>7229</v>
      </c>
      <c r="E786" s="9">
        <v>370</v>
      </c>
      <c r="F786" s="8">
        <f>ROUND(E786/C786%,2)</f>
        <v>14.11</v>
      </c>
      <c r="G786" s="9">
        <v>462</v>
      </c>
      <c r="H786" s="8">
        <f>ROUND(G786/D786%,2)</f>
        <v>6.39</v>
      </c>
    </row>
    <row r="787" spans="1:8" customFormat="1" x14ac:dyDescent="0.3">
      <c r="A787" s="9">
        <v>6</v>
      </c>
      <c r="B787" s="10" t="s">
        <v>643</v>
      </c>
      <c r="C787" s="10">
        <v>2327</v>
      </c>
      <c r="D787" s="7">
        <f>[1]PopulationBy18YearPlus!C844</f>
        <v>6040</v>
      </c>
      <c r="E787" s="9">
        <v>327</v>
      </c>
      <c r="F787" s="8">
        <f>ROUND(E787/C787%,2)</f>
        <v>14.05</v>
      </c>
      <c r="G787" s="9">
        <v>406</v>
      </c>
      <c r="H787" s="8">
        <f>ROUND(G787/D787%,2)</f>
        <v>6.72</v>
      </c>
    </row>
    <row r="788" spans="1:8" customFormat="1" x14ac:dyDescent="0.3">
      <c r="A788" s="9">
        <v>7</v>
      </c>
      <c r="B788" s="10" t="s">
        <v>644</v>
      </c>
      <c r="C788" s="10">
        <v>916</v>
      </c>
      <c r="D788" s="7">
        <f>[1]PopulationBy18YearPlus!C845</f>
        <v>2511</v>
      </c>
      <c r="E788" s="9">
        <v>17</v>
      </c>
      <c r="F788" s="8">
        <f>ROUND(E788/C788%,2)</f>
        <v>1.86</v>
      </c>
      <c r="G788" s="9">
        <v>36</v>
      </c>
      <c r="H788" s="8">
        <f>ROUND(G788/D788%,2)</f>
        <v>1.43</v>
      </c>
    </row>
    <row r="789" spans="1:8" customFormat="1" x14ac:dyDescent="0.3">
      <c r="A789" s="9">
        <v>8</v>
      </c>
      <c r="B789" s="10" t="s">
        <v>645</v>
      </c>
      <c r="C789" s="10">
        <v>320</v>
      </c>
      <c r="D789" s="7">
        <f>[1]PopulationBy18YearPlus!C846</f>
        <v>1152</v>
      </c>
      <c r="E789" s="9">
        <v>10</v>
      </c>
      <c r="F789" s="8">
        <f>ROUND(E789/C789%,2)</f>
        <v>3.13</v>
      </c>
      <c r="G789" s="9">
        <v>12</v>
      </c>
      <c r="H789" s="8">
        <f>ROUND(G789/D789%,2)</f>
        <v>1.04</v>
      </c>
    </row>
    <row r="790" spans="1:8" customFormat="1" x14ac:dyDescent="0.3">
      <c r="A790" s="9"/>
      <c r="B790" s="10"/>
      <c r="C790" s="10"/>
      <c r="D790" s="7"/>
      <c r="E790" s="9"/>
      <c r="F790" s="8"/>
      <c r="G790" s="9"/>
      <c r="H790" s="8"/>
    </row>
    <row r="791" spans="1:8" x14ac:dyDescent="0.3">
      <c r="A791" s="6">
        <v>0</v>
      </c>
      <c r="B791" s="7" t="s">
        <v>646</v>
      </c>
      <c r="C791" s="7">
        <v>12430</v>
      </c>
      <c r="D791" s="7">
        <f>SUM(D793:D796)</f>
        <v>36339</v>
      </c>
      <c r="E791" s="6">
        <v>2393</v>
      </c>
      <c r="F791" s="8">
        <f>ROUND(E791/C791%,2)</f>
        <v>19.25</v>
      </c>
      <c r="G791" s="6">
        <v>2812</v>
      </c>
      <c r="H791" s="8">
        <f>ROUND(G791/D791%,2)</f>
        <v>7.74</v>
      </c>
    </row>
    <row r="792" spans="1:8" customFormat="1" x14ac:dyDescent="0.3">
      <c r="A792" s="9"/>
      <c r="B792" s="10"/>
      <c r="C792" s="10"/>
      <c r="D792" s="7"/>
      <c r="E792" s="9"/>
      <c r="F792" s="8"/>
      <c r="G792" s="9"/>
      <c r="H792" s="8"/>
    </row>
    <row r="793" spans="1:8" customFormat="1" x14ac:dyDescent="0.3">
      <c r="A793" s="9">
        <v>1</v>
      </c>
      <c r="B793" s="10" t="s">
        <v>647</v>
      </c>
      <c r="C793" s="10">
        <v>1372</v>
      </c>
      <c r="D793" s="7">
        <f>[1]PopulationBy18YearPlus!C851</f>
        <v>3930</v>
      </c>
      <c r="E793" s="9">
        <v>58</v>
      </c>
      <c r="F793" s="8">
        <f>ROUND(E793/C793%,2)</f>
        <v>4.2300000000000004</v>
      </c>
      <c r="G793" s="9">
        <v>74</v>
      </c>
      <c r="H793" s="8">
        <f>ROUND(G793/D793%,2)</f>
        <v>1.88</v>
      </c>
    </row>
    <row r="794" spans="1:8" customFormat="1" x14ac:dyDescent="0.3">
      <c r="A794" s="9">
        <v>2</v>
      </c>
      <c r="B794" s="10" t="s">
        <v>648</v>
      </c>
      <c r="C794" s="10">
        <v>4952</v>
      </c>
      <c r="D794" s="7">
        <f>[1]PopulationBy18YearPlus!C852</f>
        <v>14058</v>
      </c>
      <c r="E794" s="9">
        <v>662</v>
      </c>
      <c r="F794" s="8">
        <f>ROUND(E794/C794%,2)</f>
        <v>13.37</v>
      </c>
      <c r="G794" s="9">
        <v>864</v>
      </c>
      <c r="H794" s="8">
        <f>ROUND(G794/D794%,2)</f>
        <v>6.15</v>
      </c>
    </row>
    <row r="795" spans="1:8" customFormat="1" x14ac:dyDescent="0.3">
      <c r="A795" s="9">
        <v>3</v>
      </c>
      <c r="B795" s="10" t="s">
        <v>649</v>
      </c>
      <c r="C795" s="10">
        <v>2581</v>
      </c>
      <c r="D795" s="7">
        <f>[1]PopulationBy18YearPlus!C853</f>
        <v>7730</v>
      </c>
      <c r="E795" s="9">
        <v>252</v>
      </c>
      <c r="F795" s="8">
        <f>ROUND(E795/C795%,2)</f>
        <v>9.76</v>
      </c>
      <c r="G795" s="9">
        <v>306</v>
      </c>
      <c r="H795" s="8">
        <f>ROUND(G795/D795%,2)</f>
        <v>3.96</v>
      </c>
    </row>
    <row r="796" spans="1:8" customFormat="1" x14ac:dyDescent="0.3">
      <c r="A796" s="9">
        <v>4</v>
      </c>
      <c r="B796" s="10" t="s">
        <v>650</v>
      </c>
      <c r="C796" s="10">
        <v>3525</v>
      </c>
      <c r="D796" s="7">
        <f>[1]PopulationBy18YearPlus!C854</f>
        <v>10621</v>
      </c>
      <c r="E796" s="9">
        <v>1421</v>
      </c>
      <c r="F796" s="8">
        <f>ROUND(E796/C796%,2)</f>
        <v>40.31</v>
      </c>
      <c r="G796" s="9">
        <v>1568</v>
      </c>
      <c r="H796" s="8">
        <f>ROUND(G796/D796%,2)</f>
        <v>14.76</v>
      </c>
    </row>
    <row r="797" spans="1:8" customFormat="1" x14ac:dyDescent="0.3">
      <c r="A797" s="9"/>
      <c r="B797" s="10"/>
      <c r="C797" s="10"/>
      <c r="D797" s="7"/>
      <c r="E797" s="9"/>
      <c r="F797" s="8"/>
      <c r="G797" s="9"/>
      <c r="H797" s="8"/>
    </row>
    <row r="798" spans="1:8" x14ac:dyDescent="0.3">
      <c r="A798" s="6">
        <v>0</v>
      </c>
      <c r="B798" s="7" t="s">
        <v>651</v>
      </c>
      <c r="C798" s="7">
        <v>11204</v>
      </c>
      <c r="D798" s="7">
        <f>SUM(C798)</f>
        <v>11204</v>
      </c>
      <c r="E798" s="6">
        <v>1523</v>
      </c>
      <c r="F798" s="8">
        <f>ROUND(E798/C798%,2)</f>
        <v>13.59</v>
      </c>
      <c r="G798" s="6">
        <v>1889</v>
      </c>
      <c r="H798" s="8">
        <f>ROUND(G798/D798%,2)</f>
        <v>16.86</v>
      </c>
    </row>
    <row r="799" spans="1:8" customFormat="1" x14ac:dyDescent="0.3">
      <c r="A799" s="9"/>
      <c r="B799" s="10"/>
      <c r="C799" s="10"/>
      <c r="D799" s="7"/>
      <c r="E799" s="9"/>
      <c r="F799" s="8"/>
      <c r="G799" s="9"/>
      <c r="H799" s="8"/>
    </row>
    <row r="800" spans="1:8" customFormat="1" x14ac:dyDescent="0.3">
      <c r="A800" s="9">
        <v>1</v>
      </c>
      <c r="B800" s="10" t="s">
        <v>652</v>
      </c>
      <c r="C800" s="10">
        <v>1193</v>
      </c>
      <c r="D800" s="7">
        <f>[1]PopulationBy18YearPlus!C859</f>
        <v>3740</v>
      </c>
      <c r="E800" s="9">
        <v>159</v>
      </c>
      <c r="F800" s="8">
        <f>ROUND(E800/C800%,2)</f>
        <v>13.33</v>
      </c>
      <c r="G800" s="9">
        <v>186</v>
      </c>
      <c r="H800" s="8">
        <f>ROUND(G800/D800%,2)</f>
        <v>4.97</v>
      </c>
    </row>
    <row r="801" spans="1:8" customFormat="1" x14ac:dyDescent="0.3">
      <c r="A801" s="9">
        <v>2</v>
      </c>
      <c r="B801" s="10" t="s">
        <v>653</v>
      </c>
      <c r="C801" s="10">
        <v>1437</v>
      </c>
      <c r="D801" s="7">
        <f>[1]PopulationBy18YearPlus!C860</f>
        <v>3818</v>
      </c>
      <c r="E801" s="9">
        <v>429</v>
      </c>
      <c r="F801" s="8">
        <f>ROUND(E801/C801%,2)</f>
        <v>29.85</v>
      </c>
      <c r="G801" s="9">
        <v>483</v>
      </c>
      <c r="H801" s="8">
        <f>ROUND(G801/D801%,2)</f>
        <v>12.65</v>
      </c>
    </row>
    <row r="802" spans="1:8" customFormat="1" x14ac:dyDescent="0.3">
      <c r="A802" s="9">
        <v>3</v>
      </c>
      <c r="B802" s="10" t="s">
        <v>654</v>
      </c>
      <c r="C802" s="10">
        <v>2882</v>
      </c>
      <c r="D802" s="7">
        <f>[1]PopulationBy18YearPlus!C861</f>
        <v>7334</v>
      </c>
      <c r="E802" s="9">
        <v>292</v>
      </c>
      <c r="F802" s="8">
        <f>ROUND(E802/C802%,2)</f>
        <v>10.130000000000001</v>
      </c>
      <c r="G802" s="9">
        <v>392</v>
      </c>
      <c r="H802" s="8">
        <f>ROUND(G802/D802%,2)</f>
        <v>5.34</v>
      </c>
    </row>
    <row r="803" spans="1:8" customFormat="1" x14ac:dyDescent="0.3">
      <c r="A803" s="9">
        <v>4</v>
      </c>
      <c r="B803" s="10" t="s">
        <v>655</v>
      </c>
      <c r="C803" s="10">
        <v>849</v>
      </c>
      <c r="D803" s="7">
        <f>[1]PopulationBy18YearPlus!C862</f>
        <v>2814</v>
      </c>
      <c r="E803" s="9">
        <v>86</v>
      </c>
      <c r="F803" s="8">
        <f>ROUND(E803/C803%,2)</f>
        <v>10.130000000000001</v>
      </c>
      <c r="G803" s="9">
        <v>93</v>
      </c>
      <c r="H803" s="8">
        <f>ROUND(G803/D803%,2)</f>
        <v>3.3</v>
      </c>
    </row>
    <row r="804" spans="1:8" customFormat="1" x14ac:dyDescent="0.3">
      <c r="A804" s="9">
        <v>5</v>
      </c>
      <c r="B804" s="10" t="s">
        <v>656</v>
      </c>
      <c r="C804" s="10">
        <v>2205</v>
      </c>
      <c r="D804" s="7">
        <f>[1]PopulationBy18YearPlus!C863</f>
        <v>5914</v>
      </c>
      <c r="E804" s="9">
        <v>172</v>
      </c>
      <c r="F804" s="8">
        <f>ROUND(E804/C804%,2)</f>
        <v>7.8</v>
      </c>
      <c r="G804" s="9">
        <v>223</v>
      </c>
      <c r="H804" s="8">
        <f>ROUND(G804/D804%,2)</f>
        <v>3.77</v>
      </c>
    </row>
    <row r="805" spans="1:8" customFormat="1" x14ac:dyDescent="0.3">
      <c r="A805" s="9">
        <v>6</v>
      </c>
      <c r="B805" s="10" t="s">
        <v>657</v>
      </c>
      <c r="C805" s="10">
        <v>1480</v>
      </c>
      <c r="D805" s="7">
        <f>[1]PopulationBy18YearPlus!C864</f>
        <v>4304</v>
      </c>
      <c r="E805" s="9">
        <v>325</v>
      </c>
      <c r="F805" s="8">
        <f>ROUND(E805/C805%,2)</f>
        <v>21.96</v>
      </c>
      <c r="G805" s="9">
        <v>430</v>
      </c>
      <c r="H805" s="8">
        <f>ROUND(G805/D805%,2)</f>
        <v>9.99</v>
      </c>
    </row>
    <row r="806" spans="1:8" customFormat="1" x14ac:dyDescent="0.3">
      <c r="A806" s="9">
        <v>7</v>
      </c>
      <c r="B806" s="10" t="s">
        <v>658</v>
      </c>
      <c r="C806" s="10">
        <v>1158</v>
      </c>
      <c r="D806" s="7">
        <f>[1]PopulationBy18YearPlus!C865</f>
        <v>3436</v>
      </c>
      <c r="E806" s="9">
        <v>60</v>
      </c>
      <c r="F806" s="8">
        <f>ROUND(E806/C806%,2)</f>
        <v>5.18</v>
      </c>
      <c r="G806" s="9">
        <v>82</v>
      </c>
      <c r="H806" s="8">
        <f>ROUND(G806/D806%,2)</f>
        <v>2.39</v>
      </c>
    </row>
    <row r="807" spans="1:8" customFormat="1" x14ac:dyDescent="0.3">
      <c r="A807" s="9"/>
      <c r="B807" s="10"/>
      <c r="C807" s="10"/>
      <c r="D807" s="7"/>
      <c r="E807" s="9"/>
      <c r="F807" s="8"/>
      <c r="G807" s="9"/>
      <c r="H807" s="8"/>
    </row>
    <row r="808" spans="1:8" x14ac:dyDescent="0.3">
      <c r="A808" s="6">
        <v>0</v>
      </c>
      <c r="B808" s="7" t="s">
        <v>659</v>
      </c>
      <c r="C808" s="7">
        <v>24422</v>
      </c>
      <c r="D808" s="7">
        <f>SUM(D810:D817)</f>
        <v>71257</v>
      </c>
      <c r="E808" s="6">
        <v>3191</v>
      </c>
      <c r="F808" s="8">
        <f>ROUND(E808/C808%,2)</f>
        <v>13.07</v>
      </c>
      <c r="G808" s="6">
        <v>4009</v>
      </c>
      <c r="H808" s="8">
        <f>ROUND(G808/D808%,2)</f>
        <v>5.63</v>
      </c>
    </row>
    <row r="809" spans="1:8" customFormat="1" x14ac:dyDescent="0.3">
      <c r="A809" s="9"/>
      <c r="B809" s="10"/>
      <c r="C809" s="10"/>
      <c r="D809" s="7"/>
      <c r="E809" s="9"/>
      <c r="F809" s="8"/>
      <c r="G809" s="9"/>
      <c r="H809" s="8"/>
    </row>
    <row r="810" spans="1:8" customFormat="1" x14ac:dyDescent="0.3">
      <c r="A810" s="9">
        <v>1</v>
      </c>
      <c r="B810" s="10" t="s">
        <v>660</v>
      </c>
      <c r="C810" s="10">
        <v>3342</v>
      </c>
      <c r="D810" s="7">
        <f>[1]PopulationBy18YearPlus!C870</f>
        <v>9860</v>
      </c>
      <c r="E810" s="9">
        <v>307</v>
      </c>
      <c r="F810" s="8">
        <f>ROUND(E810/C810%,2)</f>
        <v>9.19</v>
      </c>
      <c r="G810" s="9">
        <v>418</v>
      </c>
      <c r="H810" s="8">
        <f>ROUND(G810/D810%,2)</f>
        <v>4.24</v>
      </c>
    </row>
    <row r="811" spans="1:8" customFormat="1" x14ac:dyDescent="0.3">
      <c r="A811" s="9">
        <v>2</v>
      </c>
      <c r="B811" s="10" t="s">
        <v>661</v>
      </c>
      <c r="C811" s="10">
        <v>2754</v>
      </c>
      <c r="D811" s="7">
        <f>[1]PopulationBy18YearPlus!C871</f>
        <v>8455</v>
      </c>
      <c r="E811" s="9">
        <v>219</v>
      </c>
      <c r="F811" s="8">
        <f>ROUND(E811/C811%,2)</f>
        <v>7.95</v>
      </c>
      <c r="G811" s="9">
        <v>298</v>
      </c>
      <c r="H811" s="8">
        <f>ROUND(G811/D811%,2)</f>
        <v>3.52</v>
      </c>
    </row>
    <row r="812" spans="1:8" customFormat="1" x14ac:dyDescent="0.3">
      <c r="A812" s="9">
        <v>3</v>
      </c>
      <c r="B812" s="10" t="s">
        <v>662</v>
      </c>
      <c r="C812" s="10">
        <v>2354</v>
      </c>
      <c r="D812" s="7">
        <f>[1]PopulationBy18YearPlus!C872</f>
        <v>7941</v>
      </c>
      <c r="E812" s="9">
        <v>278</v>
      </c>
      <c r="F812" s="8">
        <f>ROUND(E812/C812%,2)</f>
        <v>11.81</v>
      </c>
      <c r="G812" s="9">
        <v>398</v>
      </c>
      <c r="H812" s="8">
        <f>ROUND(G812/D812%,2)</f>
        <v>5.01</v>
      </c>
    </row>
    <row r="813" spans="1:8" customFormat="1" x14ac:dyDescent="0.3">
      <c r="A813" s="9">
        <v>4</v>
      </c>
      <c r="B813" s="10" t="s">
        <v>663</v>
      </c>
      <c r="C813" s="10">
        <v>5367</v>
      </c>
      <c r="D813" s="7">
        <f>[1]PopulationBy18YearPlus!C873</f>
        <v>13785</v>
      </c>
      <c r="E813" s="9">
        <v>1073</v>
      </c>
      <c r="F813" s="8">
        <f>ROUND(E813/C813%,2)</f>
        <v>19.989999999999998</v>
      </c>
      <c r="G813" s="9">
        <v>1276</v>
      </c>
      <c r="H813" s="8">
        <f>ROUND(G813/D813%,2)</f>
        <v>9.26</v>
      </c>
    </row>
    <row r="814" spans="1:8" customFormat="1" x14ac:dyDescent="0.3">
      <c r="A814" s="9">
        <v>5</v>
      </c>
      <c r="B814" s="10" t="s">
        <v>664</v>
      </c>
      <c r="C814" s="10">
        <v>2444</v>
      </c>
      <c r="D814" s="7">
        <f>[1]PopulationBy18YearPlus!C874</f>
        <v>6745</v>
      </c>
      <c r="E814" s="9">
        <v>295</v>
      </c>
      <c r="F814" s="8">
        <f>ROUND(E814/C814%,2)</f>
        <v>12.07</v>
      </c>
      <c r="G814" s="9">
        <v>349</v>
      </c>
      <c r="H814" s="8">
        <f>ROUND(G814/D814%,2)</f>
        <v>5.17</v>
      </c>
    </row>
    <row r="815" spans="1:8" customFormat="1" x14ac:dyDescent="0.3">
      <c r="A815" s="9">
        <v>6</v>
      </c>
      <c r="B815" s="10" t="s">
        <v>665</v>
      </c>
      <c r="C815" s="10">
        <v>3318</v>
      </c>
      <c r="D815" s="7">
        <f>[1]PopulationBy18YearPlus!C875</f>
        <v>9274</v>
      </c>
      <c r="E815" s="9">
        <v>373</v>
      </c>
      <c r="F815" s="8">
        <f>ROUND(E815/C815%,2)</f>
        <v>11.24</v>
      </c>
      <c r="G815" s="9">
        <v>520</v>
      </c>
      <c r="H815" s="8">
        <f>ROUND(G815/D815%,2)</f>
        <v>5.61</v>
      </c>
    </row>
    <row r="816" spans="1:8" customFormat="1" x14ac:dyDescent="0.3">
      <c r="A816" s="9">
        <v>7</v>
      </c>
      <c r="B816" s="10" t="s">
        <v>666</v>
      </c>
      <c r="C816" s="10">
        <v>2667</v>
      </c>
      <c r="D816" s="7">
        <f>[1]PopulationBy18YearPlus!C876</f>
        <v>8288</v>
      </c>
      <c r="E816" s="9">
        <v>290</v>
      </c>
      <c r="F816" s="8">
        <f>ROUND(E816/C816%,2)</f>
        <v>10.87</v>
      </c>
      <c r="G816" s="9">
        <v>351</v>
      </c>
      <c r="H816" s="8">
        <f>ROUND(G816/D816%,2)</f>
        <v>4.24</v>
      </c>
    </row>
    <row r="817" spans="1:8" customFormat="1" x14ac:dyDescent="0.3">
      <c r="A817" s="9">
        <v>8</v>
      </c>
      <c r="B817" s="10" t="s">
        <v>667</v>
      </c>
      <c r="C817" s="10">
        <v>2176</v>
      </c>
      <c r="D817" s="7">
        <f>[1]PopulationBy18YearPlus!C877</f>
        <v>6909</v>
      </c>
      <c r="E817" s="9">
        <v>356</v>
      </c>
      <c r="F817" s="8">
        <f>ROUND(E817/C817%,2)</f>
        <v>16.36</v>
      </c>
      <c r="G817" s="9">
        <v>399</v>
      </c>
      <c r="H817" s="8">
        <f>ROUND(G817/D817%,2)</f>
        <v>5.78</v>
      </c>
    </row>
    <row r="818" spans="1:8" customFormat="1" x14ac:dyDescent="0.3">
      <c r="A818" s="9"/>
      <c r="B818" s="10"/>
      <c r="C818" s="10"/>
      <c r="D818" s="7"/>
      <c r="E818" s="9"/>
      <c r="F818" s="8"/>
      <c r="G818" s="9"/>
      <c r="H818" s="8"/>
    </row>
    <row r="819" spans="1:8" x14ac:dyDescent="0.3">
      <c r="A819" s="6">
        <v>0</v>
      </c>
      <c r="B819" s="7" t="s">
        <v>668</v>
      </c>
      <c r="C819" s="7">
        <v>26770</v>
      </c>
      <c r="D819" s="7">
        <f>SUM(D821:D829)</f>
        <v>80575</v>
      </c>
      <c r="E819" s="6">
        <v>2799</v>
      </c>
      <c r="F819" s="8">
        <f>ROUND(E819/C819%,2)</f>
        <v>10.46</v>
      </c>
      <c r="G819" s="6">
        <v>3498</v>
      </c>
      <c r="H819" s="8">
        <f>ROUND(G819/D819%,2)</f>
        <v>4.34</v>
      </c>
    </row>
    <row r="820" spans="1:8" customFormat="1" x14ac:dyDescent="0.3">
      <c r="A820" s="9"/>
      <c r="B820" s="10"/>
      <c r="C820" s="10"/>
      <c r="D820" s="7"/>
      <c r="E820" s="9"/>
      <c r="F820" s="8"/>
      <c r="G820" s="9"/>
      <c r="H820" s="8"/>
    </row>
    <row r="821" spans="1:8" customFormat="1" x14ac:dyDescent="0.3">
      <c r="A821" s="9">
        <v>1</v>
      </c>
      <c r="B821" s="10" t="s">
        <v>669</v>
      </c>
      <c r="C821" s="10">
        <v>2834</v>
      </c>
      <c r="D821" s="7">
        <f>[1]PopulationBy18YearPlus!C882</f>
        <v>9180</v>
      </c>
      <c r="E821" s="9">
        <v>198</v>
      </c>
      <c r="F821" s="8">
        <f>ROUND(E821/C821%,2)</f>
        <v>6.99</v>
      </c>
      <c r="G821" s="9">
        <v>276</v>
      </c>
      <c r="H821" s="8">
        <f>ROUND(G821/D821%,2)</f>
        <v>3.01</v>
      </c>
    </row>
    <row r="822" spans="1:8" customFormat="1" x14ac:dyDescent="0.3">
      <c r="A822" s="9">
        <v>2</v>
      </c>
      <c r="B822" s="10" t="s">
        <v>670</v>
      </c>
      <c r="C822" s="10">
        <v>2398</v>
      </c>
      <c r="D822" s="7">
        <f>[1]PopulationBy18YearPlus!C883</f>
        <v>7833</v>
      </c>
      <c r="E822" s="9">
        <v>357</v>
      </c>
      <c r="F822" s="8">
        <f>ROUND(E822/C822%,2)</f>
        <v>14.89</v>
      </c>
      <c r="G822" s="9">
        <v>430</v>
      </c>
      <c r="H822" s="8">
        <f>ROUND(G822/D822%,2)</f>
        <v>5.49</v>
      </c>
    </row>
    <row r="823" spans="1:8" customFormat="1" x14ac:dyDescent="0.3">
      <c r="A823" s="9">
        <v>3</v>
      </c>
      <c r="B823" s="10" t="s">
        <v>671</v>
      </c>
      <c r="C823" s="10">
        <v>3194</v>
      </c>
      <c r="D823" s="7">
        <f>[1]PopulationBy18YearPlus!C884</f>
        <v>9665</v>
      </c>
      <c r="E823" s="9">
        <v>276</v>
      </c>
      <c r="F823" s="8">
        <f>ROUND(E823/C823%,2)</f>
        <v>8.64</v>
      </c>
      <c r="G823" s="9">
        <v>354</v>
      </c>
      <c r="H823" s="8">
        <f>ROUND(G823/D823%,2)</f>
        <v>3.66</v>
      </c>
    </row>
    <row r="824" spans="1:8" customFormat="1" x14ac:dyDescent="0.3">
      <c r="A824" s="9">
        <v>4</v>
      </c>
      <c r="B824" s="10" t="s">
        <v>672</v>
      </c>
      <c r="C824" s="10">
        <v>2422</v>
      </c>
      <c r="D824" s="7">
        <f>[1]PopulationBy18YearPlus!C885</f>
        <v>7510</v>
      </c>
      <c r="E824" s="9">
        <v>342</v>
      </c>
      <c r="F824" s="8">
        <f>ROUND(E824/C824%,2)</f>
        <v>14.12</v>
      </c>
      <c r="G824" s="9">
        <v>428</v>
      </c>
      <c r="H824" s="8">
        <f>ROUND(G824/D824%,2)</f>
        <v>5.7</v>
      </c>
    </row>
    <row r="825" spans="1:8" customFormat="1" x14ac:dyDescent="0.3">
      <c r="A825" s="9">
        <v>5</v>
      </c>
      <c r="B825" s="10" t="s">
        <v>673</v>
      </c>
      <c r="C825" s="10">
        <v>4290</v>
      </c>
      <c r="D825" s="7">
        <f>[1]PopulationBy18YearPlus!C886</f>
        <v>12271</v>
      </c>
      <c r="E825" s="9">
        <v>530</v>
      </c>
      <c r="F825" s="8">
        <f>ROUND(E825/C825%,2)</f>
        <v>12.35</v>
      </c>
      <c r="G825" s="9">
        <v>610</v>
      </c>
      <c r="H825" s="8">
        <f>ROUND(G825/D825%,2)</f>
        <v>4.97</v>
      </c>
    </row>
    <row r="826" spans="1:8" customFormat="1" x14ac:dyDescent="0.3">
      <c r="A826" s="9">
        <v>6</v>
      </c>
      <c r="B826" s="10" t="s">
        <v>674</v>
      </c>
      <c r="C826" s="10">
        <v>4101</v>
      </c>
      <c r="D826" s="7">
        <f>[1]PopulationBy18YearPlus!C887</f>
        <v>12754</v>
      </c>
      <c r="E826" s="9">
        <v>297</v>
      </c>
      <c r="F826" s="8">
        <f>ROUND(E826/C826%,2)</f>
        <v>7.24</v>
      </c>
      <c r="G826" s="9">
        <v>419</v>
      </c>
      <c r="H826" s="8">
        <f>ROUND(G826/D826%,2)</f>
        <v>3.29</v>
      </c>
    </row>
    <row r="827" spans="1:8" customFormat="1" x14ac:dyDescent="0.3">
      <c r="A827" s="9">
        <v>7</v>
      </c>
      <c r="B827" s="10" t="s">
        <v>675</v>
      </c>
      <c r="C827" s="10">
        <v>3154</v>
      </c>
      <c r="D827" s="7">
        <f>[1]PopulationBy18YearPlus!C888</f>
        <v>9221</v>
      </c>
      <c r="E827" s="9">
        <v>352</v>
      </c>
      <c r="F827" s="8">
        <f>ROUND(E827/C827%,2)</f>
        <v>11.16</v>
      </c>
      <c r="G827" s="9">
        <v>417</v>
      </c>
      <c r="H827" s="8">
        <f>ROUND(G827/D827%,2)</f>
        <v>4.5199999999999996</v>
      </c>
    </row>
    <row r="828" spans="1:8" customFormat="1" x14ac:dyDescent="0.3">
      <c r="A828" s="9">
        <v>8</v>
      </c>
      <c r="B828" s="10" t="s">
        <v>676</v>
      </c>
      <c r="C828" s="10">
        <v>1615</v>
      </c>
      <c r="D828" s="7">
        <f>[1]PopulationBy18YearPlus!C889</f>
        <v>4714</v>
      </c>
      <c r="E828" s="9">
        <v>229</v>
      </c>
      <c r="F828" s="8">
        <f>ROUND(E828/C828%,2)</f>
        <v>14.18</v>
      </c>
      <c r="G828" s="9">
        <v>257</v>
      </c>
      <c r="H828" s="8">
        <f>ROUND(G828/D828%,2)</f>
        <v>5.45</v>
      </c>
    </row>
    <row r="829" spans="1:8" customFormat="1" x14ac:dyDescent="0.3">
      <c r="A829" s="9">
        <v>9</v>
      </c>
      <c r="B829" s="10" t="s">
        <v>677</v>
      </c>
      <c r="C829" s="10">
        <v>2762</v>
      </c>
      <c r="D829" s="7">
        <f>[1]PopulationBy18YearPlus!C890</f>
        <v>7427</v>
      </c>
      <c r="E829" s="9">
        <v>218</v>
      </c>
      <c r="F829" s="8">
        <f>ROUND(E829/C829%,2)</f>
        <v>7.89</v>
      </c>
      <c r="G829" s="9">
        <v>307</v>
      </c>
      <c r="H829" s="8">
        <f>ROUND(G829/D829%,2)</f>
        <v>4.13</v>
      </c>
    </row>
    <row r="830" spans="1:8" customFormat="1" x14ac:dyDescent="0.3">
      <c r="A830" s="9"/>
      <c r="B830" s="10"/>
      <c r="C830" s="10"/>
      <c r="D830" s="7"/>
      <c r="E830" s="9"/>
      <c r="F830" s="8"/>
      <c r="G830" s="9"/>
      <c r="H830" s="8"/>
    </row>
    <row r="831" spans="1:8" x14ac:dyDescent="0.3">
      <c r="A831" s="6">
        <v>0</v>
      </c>
      <c r="B831" s="7" t="s">
        <v>678</v>
      </c>
      <c r="C831" s="7">
        <v>54594</v>
      </c>
      <c r="D831" s="7">
        <f>SUM(D833:D843)</f>
        <v>147129</v>
      </c>
      <c r="E831" s="6">
        <v>5868</v>
      </c>
      <c r="F831" s="8">
        <f>ROUND(E831/C831%,2)</f>
        <v>10.75</v>
      </c>
      <c r="G831" s="6">
        <v>7439</v>
      </c>
      <c r="H831" s="8">
        <f>ROUND(G831/D831%,2)</f>
        <v>5.0599999999999996</v>
      </c>
    </row>
    <row r="832" spans="1:8" customFormat="1" x14ac:dyDescent="0.3">
      <c r="A832" s="9"/>
      <c r="B832" s="10"/>
      <c r="C832" s="10"/>
      <c r="D832" s="7"/>
      <c r="E832" s="9"/>
      <c r="F832" s="8"/>
      <c r="G832" s="9"/>
      <c r="H832" s="8"/>
    </row>
    <row r="833" spans="1:8" customFormat="1" x14ac:dyDescent="0.3">
      <c r="A833" s="9">
        <v>1</v>
      </c>
      <c r="B833" s="10" t="s">
        <v>679</v>
      </c>
      <c r="C833" s="10">
        <v>4223</v>
      </c>
      <c r="D833" s="7">
        <f>[1]PopulationBy18YearPlus!C895</f>
        <v>11962</v>
      </c>
      <c r="E833" s="9">
        <v>457</v>
      </c>
      <c r="F833" s="8">
        <f>ROUND(E833/C833%,2)</f>
        <v>10.82</v>
      </c>
      <c r="G833" s="9">
        <v>561</v>
      </c>
      <c r="H833" s="8">
        <f>ROUND(G833/D833%,2)</f>
        <v>4.6900000000000004</v>
      </c>
    </row>
    <row r="834" spans="1:8" customFormat="1" x14ac:dyDescent="0.3">
      <c r="A834" s="9">
        <v>2</v>
      </c>
      <c r="B834" s="10" t="s">
        <v>680</v>
      </c>
      <c r="C834" s="10">
        <v>3968</v>
      </c>
      <c r="D834" s="7">
        <f>[1]PopulationBy18YearPlus!C896</f>
        <v>10592</v>
      </c>
      <c r="E834" s="9">
        <v>334</v>
      </c>
      <c r="F834" s="8">
        <f>ROUND(E834/C834%,2)</f>
        <v>8.42</v>
      </c>
      <c r="G834" s="9">
        <v>397</v>
      </c>
      <c r="H834" s="8">
        <f>ROUND(G834/D834%,2)</f>
        <v>3.75</v>
      </c>
    </row>
    <row r="835" spans="1:8" customFormat="1" x14ac:dyDescent="0.3">
      <c r="A835" s="9">
        <v>3</v>
      </c>
      <c r="B835" s="10" t="s">
        <v>681</v>
      </c>
      <c r="C835" s="10">
        <v>4269</v>
      </c>
      <c r="D835" s="7">
        <f>[1]PopulationBy18YearPlus!C897</f>
        <v>10529</v>
      </c>
      <c r="E835" s="9">
        <v>352</v>
      </c>
      <c r="F835" s="8">
        <f>ROUND(E835/C835%,2)</f>
        <v>8.25</v>
      </c>
      <c r="G835" s="9">
        <v>416</v>
      </c>
      <c r="H835" s="8">
        <f>ROUND(G835/D835%,2)</f>
        <v>3.95</v>
      </c>
    </row>
    <row r="836" spans="1:8" customFormat="1" x14ac:dyDescent="0.3">
      <c r="A836" s="9">
        <v>4</v>
      </c>
      <c r="B836" s="10" t="s">
        <v>682</v>
      </c>
      <c r="C836" s="10">
        <v>3840</v>
      </c>
      <c r="D836" s="7">
        <f>[1]PopulationBy18YearPlus!C898</f>
        <v>9748</v>
      </c>
      <c r="E836" s="9">
        <v>717</v>
      </c>
      <c r="F836" s="8">
        <f>ROUND(E836/C836%,2)</f>
        <v>18.670000000000002</v>
      </c>
      <c r="G836" s="9">
        <v>765</v>
      </c>
      <c r="H836" s="8">
        <f>ROUND(G836/D836%,2)</f>
        <v>7.85</v>
      </c>
    </row>
    <row r="837" spans="1:8" customFormat="1" x14ac:dyDescent="0.3">
      <c r="A837" s="9">
        <v>5</v>
      </c>
      <c r="B837" s="10" t="s">
        <v>683</v>
      </c>
      <c r="C837" s="10">
        <v>6134</v>
      </c>
      <c r="D837" s="7">
        <f>[1]PopulationBy18YearPlus!C899</f>
        <v>16895</v>
      </c>
      <c r="E837" s="9">
        <v>504</v>
      </c>
      <c r="F837" s="8">
        <f>ROUND(E837/C837%,2)</f>
        <v>8.2200000000000006</v>
      </c>
      <c r="G837" s="9">
        <v>678</v>
      </c>
      <c r="H837" s="8">
        <f>ROUND(G837/D837%,2)</f>
        <v>4.01</v>
      </c>
    </row>
    <row r="838" spans="1:8" customFormat="1" x14ac:dyDescent="0.3">
      <c r="A838" s="9">
        <v>6</v>
      </c>
      <c r="B838" s="10" t="s">
        <v>684</v>
      </c>
      <c r="C838" s="10">
        <v>5113</v>
      </c>
      <c r="D838" s="7">
        <f>[1]PopulationBy18YearPlus!C900</f>
        <v>14879</v>
      </c>
      <c r="E838" s="9">
        <v>434</v>
      </c>
      <c r="F838" s="8">
        <f>ROUND(E838/C838%,2)</f>
        <v>8.49</v>
      </c>
      <c r="G838" s="9">
        <v>537</v>
      </c>
      <c r="H838" s="8">
        <f>ROUND(G838/D838%,2)</f>
        <v>3.61</v>
      </c>
    </row>
    <row r="839" spans="1:8" customFormat="1" x14ac:dyDescent="0.3">
      <c r="A839" s="9">
        <v>7</v>
      </c>
      <c r="B839" s="10" t="s">
        <v>685</v>
      </c>
      <c r="C839" s="10">
        <v>9053</v>
      </c>
      <c r="D839" s="7">
        <f>[1]PopulationBy18YearPlus!C901</f>
        <v>22742</v>
      </c>
      <c r="E839" s="9">
        <v>969</v>
      </c>
      <c r="F839" s="8">
        <f>ROUND(E839/C839%,2)</f>
        <v>10.7</v>
      </c>
      <c r="G839" s="9">
        <v>1274</v>
      </c>
      <c r="H839" s="8">
        <f>ROUND(G839/D839%,2)</f>
        <v>5.6</v>
      </c>
    </row>
    <row r="840" spans="1:8" customFormat="1" x14ac:dyDescent="0.3">
      <c r="A840" s="9">
        <v>8</v>
      </c>
      <c r="B840" s="10" t="s">
        <v>686</v>
      </c>
      <c r="C840" s="10">
        <v>6504</v>
      </c>
      <c r="D840" s="7">
        <f>[1]PopulationBy18YearPlus!C902</f>
        <v>16630</v>
      </c>
      <c r="E840" s="9">
        <v>1084</v>
      </c>
      <c r="F840" s="8">
        <f>ROUND(E840/C840%,2)</f>
        <v>16.670000000000002</v>
      </c>
      <c r="G840" s="9">
        <v>1462</v>
      </c>
      <c r="H840" s="8">
        <f>ROUND(G840/D840%,2)</f>
        <v>8.7899999999999991</v>
      </c>
    </row>
    <row r="841" spans="1:8" customFormat="1" x14ac:dyDescent="0.3">
      <c r="A841" s="9">
        <v>9</v>
      </c>
      <c r="B841" s="10" t="s">
        <v>687</v>
      </c>
      <c r="C841" s="10">
        <v>3550</v>
      </c>
      <c r="D841" s="7">
        <f>[1]PopulationBy18YearPlus!C903</f>
        <v>10710</v>
      </c>
      <c r="E841" s="9">
        <v>260</v>
      </c>
      <c r="F841" s="8">
        <f>ROUND(E841/C841%,2)</f>
        <v>7.32</v>
      </c>
      <c r="G841" s="9">
        <v>345</v>
      </c>
      <c r="H841" s="8">
        <f>ROUND(G841/D841%,2)</f>
        <v>3.22</v>
      </c>
    </row>
    <row r="842" spans="1:8" customFormat="1" x14ac:dyDescent="0.3">
      <c r="A842" s="9">
        <v>10</v>
      </c>
      <c r="B842" s="10" t="s">
        <v>688</v>
      </c>
      <c r="C842" s="10">
        <v>3399</v>
      </c>
      <c r="D842" s="7">
        <f>[1]PopulationBy18YearPlus!C904</f>
        <v>9177</v>
      </c>
      <c r="E842" s="9">
        <v>472</v>
      </c>
      <c r="F842" s="8">
        <f>ROUND(E842/C842%,2)</f>
        <v>13.89</v>
      </c>
      <c r="G842" s="9">
        <v>633</v>
      </c>
      <c r="H842" s="8">
        <f>ROUND(G842/D842%,2)</f>
        <v>6.9</v>
      </c>
    </row>
    <row r="843" spans="1:8" customFormat="1" x14ac:dyDescent="0.3">
      <c r="A843" s="9">
        <v>11</v>
      </c>
      <c r="B843" s="10" t="s">
        <v>689</v>
      </c>
      <c r="C843" s="10">
        <v>4541</v>
      </c>
      <c r="D843" s="7">
        <f>[1]PopulationBy18YearPlus!C905</f>
        <v>13265</v>
      </c>
      <c r="E843" s="9">
        <v>285</v>
      </c>
      <c r="F843" s="8">
        <f>ROUND(E843/C843%,2)</f>
        <v>6.28</v>
      </c>
      <c r="G843" s="9">
        <v>371</v>
      </c>
      <c r="H843" s="8">
        <f>ROUND(G843/D843%,2)</f>
        <v>2.8</v>
      </c>
    </row>
    <row r="844" spans="1:8" customFormat="1" x14ac:dyDescent="0.3">
      <c r="A844" s="9"/>
      <c r="B844" s="10"/>
      <c r="C844" s="10"/>
      <c r="D844" s="7"/>
      <c r="E844" s="9"/>
      <c r="F844" s="8"/>
      <c r="G844" s="9"/>
      <c r="H844" s="8"/>
    </row>
    <row r="845" spans="1:8" x14ac:dyDescent="0.3">
      <c r="A845" s="6">
        <v>0</v>
      </c>
      <c r="B845" s="7" t="s">
        <v>690</v>
      </c>
      <c r="C845" s="7">
        <v>37453</v>
      </c>
      <c r="D845" s="7">
        <f>SUM(D847:D853)</f>
        <v>103893</v>
      </c>
      <c r="E845" s="6">
        <v>2846</v>
      </c>
      <c r="F845" s="8">
        <f>ROUND(E845/C845%,2)</f>
        <v>7.6</v>
      </c>
      <c r="G845" s="6">
        <v>3533</v>
      </c>
      <c r="H845" s="8">
        <f>ROUND(G845/D845%,2)</f>
        <v>3.4</v>
      </c>
    </row>
    <row r="846" spans="1:8" customFormat="1" x14ac:dyDescent="0.3">
      <c r="A846" s="9"/>
      <c r="B846" s="10"/>
      <c r="C846" s="10"/>
      <c r="D846" s="7"/>
      <c r="E846" s="9"/>
      <c r="F846" s="8"/>
      <c r="G846" s="9"/>
      <c r="H846" s="8"/>
    </row>
    <row r="847" spans="1:8" customFormat="1" x14ac:dyDescent="0.3">
      <c r="A847" s="9">
        <v>1</v>
      </c>
      <c r="B847" s="10" t="s">
        <v>691</v>
      </c>
      <c r="C847" s="10">
        <v>3887</v>
      </c>
      <c r="D847" s="7">
        <f>[1]PopulationBy18YearPlus!C910</f>
        <v>11813</v>
      </c>
      <c r="E847" s="9">
        <v>346</v>
      </c>
      <c r="F847" s="8">
        <f>ROUND(E847/C847%,2)</f>
        <v>8.9</v>
      </c>
      <c r="G847" s="9">
        <v>439</v>
      </c>
      <c r="H847" s="8">
        <f>ROUND(G847/D847%,2)</f>
        <v>3.72</v>
      </c>
    </row>
    <row r="848" spans="1:8" customFormat="1" x14ac:dyDescent="0.3">
      <c r="A848" s="9">
        <v>2</v>
      </c>
      <c r="B848" s="10" t="s">
        <v>692</v>
      </c>
      <c r="C848" s="10">
        <v>4401</v>
      </c>
      <c r="D848" s="7">
        <f>[1]PopulationBy18YearPlus!C911</f>
        <v>12289</v>
      </c>
      <c r="E848" s="9">
        <v>325</v>
      </c>
      <c r="F848" s="8">
        <f>ROUND(E848/C848%,2)</f>
        <v>7.38</v>
      </c>
      <c r="G848" s="9">
        <v>395</v>
      </c>
      <c r="H848" s="8">
        <f>ROUND(G848/D848%,2)</f>
        <v>3.21</v>
      </c>
    </row>
    <row r="849" spans="1:8" customFormat="1" x14ac:dyDescent="0.3">
      <c r="A849" s="9">
        <v>3</v>
      </c>
      <c r="B849" s="10" t="s">
        <v>693</v>
      </c>
      <c r="C849" s="10">
        <v>4296</v>
      </c>
      <c r="D849" s="7">
        <f>[1]PopulationBy18YearPlus!C912</f>
        <v>11991</v>
      </c>
      <c r="E849" s="9">
        <v>215</v>
      </c>
      <c r="F849" s="8">
        <f>ROUND(E849/C849%,2)</f>
        <v>5</v>
      </c>
      <c r="G849" s="9">
        <v>316</v>
      </c>
      <c r="H849" s="8">
        <f>ROUND(G849/D849%,2)</f>
        <v>2.64</v>
      </c>
    </row>
    <row r="850" spans="1:8" customFormat="1" x14ac:dyDescent="0.3">
      <c r="A850" s="9">
        <v>4</v>
      </c>
      <c r="B850" s="10" t="s">
        <v>694</v>
      </c>
      <c r="C850" s="10">
        <v>7197</v>
      </c>
      <c r="D850" s="7">
        <f>[1]PopulationBy18YearPlus!C913</f>
        <v>20690</v>
      </c>
      <c r="E850" s="9">
        <v>857</v>
      </c>
      <c r="F850" s="8">
        <f>ROUND(E850/C850%,2)</f>
        <v>11.91</v>
      </c>
      <c r="G850" s="9">
        <v>990</v>
      </c>
      <c r="H850" s="8">
        <f>ROUND(G850/D850%,2)</f>
        <v>4.78</v>
      </c>
    </row>
    <row r="851" spans="1:8" customFormat="1" x14ac:dyDescent="0.3">
      <c r="A851" s="9">
        <v>5</v>
      </c>
      <c r="B851" s="10" t="s">
        <v>695</v>
      </c>
      <c r="C851" s="10">
        <v>2806</v>
      </c>
      <c r="D851" s="7">
        <f>[1]PopulationBy18YearPlus!C914</f>
        <v>8214</v>
      </c>
      <c r="E851" s="9">
        <v>93</v>
      </c>
      <c r="F851" s="8">
        <f>ROUND(E851/C851%,2)</f>
        <v>3.31</v>
      </c>
      <c r="G851" s="9">
        <v>114</v>
      </c>
      <c r="H851" s="8">
        <f>ROUND(G851/D851%,2)</f>
        <v>1.39</v>
      </c>
    </row>
    <row r="852" spans="1:8" customFormat="1" x14ac:dyDescent="0.3">
      <c r="A852" s="9">
        <v>6</v>
      </c>
      <c r="B852" s="10" t="s">
        <v>696</v>
      </c>
      <c r="C852" s="10">
        <v>8874</v>
      </c>
      <c r="D852" s="7">
        <f>[1]PopulationBy18YearPlus!C915</f>
        <v>22455</v>
      </c>
      <c r="E852" s="9">
        <v>648</v>
      </c>
      <c r="F852" s="8">
        <f>ROUND(E852/C852%,2)</f>
        <v>7.3</v>
      </c>
      <c r="G852" s="9">
        <v>780</v>
      </c>
      <c r="H852" s="8">
        <f>ROUND(G852/D852%,2)</f>
        <v>3.47</v>
      </c>
    </row>
    <row r="853" spans="1:8" customFormat="1" x14ac:dyDescent="0.3">
      <c r="A853" s="9">
        <v>7</v>
      </c>
      <c r="B853" s="10" t="s">
        <v>697</v>
      </c>
      <c r="C853" s="10">
        <v>5992</v>
      </c>
      <c r="D853" s="7">
        <f>[1]PopulationBy18YearPlus!C916</f>
        <v>16441</v>
      </c>
      <c r="E853" s="9">
        <v>362</v>
      </c>
      <c r="F853" s="8">
        <f>ROUND(E853/C853%,2)</f>
        <v>6.04</v>
      </c>
      <c r="G853" s="9">
        <v>499</v>
      </c>
      <c r="H853" s="8">
        <f>ROUND(G853/D853%,2)</f>
        <v>3.04</v>
      </c>
    </row>
    <row r="854" spans="1:8" customFormat="1" x14ac:dyDescent="0.3">
      <c r="A854" s="9"/>
      <c r="B854" s="10"/>
      <c r="C854" s="10"/>
      <c r="D854" s="7"/>
      <c r="E854" s="9"/>
      <c r="F854" s="8"/>
      <c r="G854" s="9"/>
      <c r="H854" s="8"/>
    </row>
    <row r="855" spans="1:8" x14ac:dyDescent="0.3">
      <c r="A855" s="6">
        <v>0</v>
      </c>
      <c r="B855" s="7" t="s">
        <v>698</v>
      </c>
      <c r="C855" s="7">
        <v>37290</v>
      </c>
      <c r="D855" s="7">
        <f>SUM(D857:D862)</f>
        <v>99227</v>
      </c>
      <c r="E855" s="6">
        <v>4200</v>
      </c>
      <c r="F855" s="8">
        <f>ROUND(E855/C855%,2)</f>
        <v>11.26</v>
      </c>
      <c r="G855" s="6">
        <v>5485</v>
      </c>
      <c r="H855" s="8">
        <f>ROUND(G855/D855%,2)</f>
        <v>5.53</v>
      </c>
    </row>
    <row r="856" spans="1:8" customFormat="1" x14ac:dyDescent="0.3">
      <c r="A856" s="9"/>
      <c r="B856" s="10"/>
      <c r="C856" s="10"/>
      <c r="D856" s="7"/>
      <c r="E856" s="9"/>
      <c r="F856" s="8"/>
      <c r="G856" s="9"/>
      <c r="H856" s="8"/>
    </row>
    <row r="857" spans="1:8" customFormat="1" x14ac:dyDescent="0.3">
      <c r="A857" s="9">
        <v>1</v>
      </c>
      <c r="B857" s="10" t="s">
        <v>699</v>
      </c>
      <c r="C857" s="10">
        <v>7553</v>
      </c>
      <c r="D857" s="7">
        <f>[1]PopulationBy18YearPlus!C921</f>
        <v>20592</v>
      </c>
      <c r="E857" s="9">
        <v>525</v>
      </c>
      <c r="F857" s="8">
        <f>ROUND(E857/C857%,2)</f>
        <v>6.95</v>
      </c>
      <c r="G857" s="9">
        <v>698</v>
      </c>
      <c r="H857" s="8">
        <f>ROUND(G857/D857%,2)</f>
        <v>3.39</v>
      </c>
    </row>
    <row r="858" spans="1:8" customFormat="1" x14ac:dyDescent="0.3">
      <c r="A858" s="9">
        <v>2</v>
      </c>
      <c r="B858" s="10" t="s">
        <v>700</v>
      </c>
      <c r="C858" s="10">
        <v>5292</v>
      </c>
      <c r="D858" s="7">
        <f>[1]PopulationBy18YearPlus!C922</f>
        <v>14649</v>
      </c>
      <c r="E858" s="9">
        <v>607</v>
      </c>
      <c r="F858" s="8">
        <f>ROUND(E858/C858%,2)</f>
        <v>11.47</v>
      </c>
      <c r="G858" s="9">
        <v>847</v>
      </c>
      <c r="H858" s="8">
        <f>ROUND(G858/D858%,2)</f>
        <v>5.78</v>
      </c>
    </row>
    <row r="859" spans="1:8" customFormat="1" x14ac:dyDescent="0.3">
      <c r="A859" s="9">
        <v>3</v>
      </c>
      <c r="B859" s="10" t="s">
        <v>701</v>
      </c>
      <c r="C859" s="10">
        <v>4607</v>
      </c>
      <c r="D859" s="7">
        <f>[1]PopulationBy18YearPlus!C923</f>
        <v>12284</v>
      </c>
      <c r="E859" s="9">
        <v>299</v>
      </c>
      <c r="F859" s="8">
        <f>ROUND(E859/C859%,2)</f>
        <v>6.49</v>
      </c>
      <c r="G859" s="9">
        <v>401</v>
      </c>
      <c r="H859" s="8">
        <f>ROUND(G859/D859%,2)</f>
        <v>3.26</v>
      </c>
    </row>
    <row r="860" spans="1:8" customFormat="1" x14ac:dyDescent="0.3">
      <c r="A860" s="9">
        <v>4</v>
      </c>
      <c r="B860" s="10" t="s">
        <v>546</v>
      </c>
      <c r="C860" s="10">
        <v>8693</v>
      </c>
      <c r="D860" s="7">
        <f>[1]PopulationBy18YearPlus!C924</f>
        <v>21261</v>
      </c>
      <c r="E860" s="9">
        <v>1496</v>
      </c>
      <c r="F860" s="8">
        <f>ROUND(E860/C860%,2)</f>
        <v>17.21</v>
      </c>
      <c r="G860" s="9">
        <v>1868</v>
      </c>
      <c r="H860" s="8">
        <f>ROUND(G860/D860%,2)</f>
        <v>8.7899999999999991</v>
      </c>
    </row>
    <row r="861" spans="1:8" customFormat="1" x14ac:dyDescent="0.3">
      <c r="A861" s="9">
        <v>5</v>
      </c>
      <c r="B861" s="10" t="s">
        <v>527</v>
      </c>
      <c r="C861" s="10">
        <v>4308</v>
      </c>
      <c r="D861" s="7">
        <f>[1]PopulationBy18YearPlus!C925</f>
        <v>12608</v>
      </c>
      <c r="E861" s="9">
        <v>569</v>
      </c>
      <c r="F861" s="8">
        <f>ROUND(E861/C861%,2)</f>
        <v>13.21</v>
      </c>
      <c r="G861" s="9">
        <v>752</v>
      </c>
      <c r="H861" s="8">
        <f>ROUND(G861/D861%,2)</f>
        <v>5.96</v>
      </c>
    </row>
    <row r="862" spans="1:8" customFormat="1" x14ac:dyDescent="0.3">
      <c r="A862" s="9">
        <v>6</v>
      </c>
      <c r="B862" s="10" t="s">
        <v>702</v>
      </c>
      <c r="C862" s="10">
        <v>6837</v>
      </c>
      <c r="D862" s="7">
        <f>[1]PopulationBy18YearPlus!C926</f>
        <v>17833</v>
      </c>
      <c r="E862" s="9">
        <v>704</v>
      </c>
      <c r="F862" s="8">
        <f>ROUND(E862/C862%,2)</f>
        <v>10.3</v>
      </c>
      <c r="G862" s="9">
        <v>919</v>
      </c>
      <c r="H862" s="8">
        <f>ROUND(G862/D862%,2)</f>
        <v>5.15</v>
      </c>
    </row>
    <row r="863" spans="1:8" customFormat="1" x14ac:dyDescent="0.3">
      <c r="A863" s="9"/>
      <c r="B863" s="10"/>
      <c r="C863" s="10"/>
      <c r="D863" s="7"/>
      <c r="E863" s="9"/>
      <c r="F863" s="8"/>
      <c r="G863" s="9"/>
      <c r="H863" s="8"/>
    </row>
    <row r="864" spans="1:8" x14ac:dyDescent="0.3">
      <c r="A864" s="6">
        <v>0</v>
      </c>
      <c r="B864" s="7" t="s">
        <v>703</v>
      </c>
      <c r="C864" s="7">
        <v>54672</v>
      </c>
      <c r="D864" s="7">
        <f>SUM(D866:D875)</f>
        <v>147075</v>
      </c>
      <c r="E864" s="6">
        <v>6408</v>
      </c>
      <c r="F864" s="8">
        <f>ROUND(E864/C864%,2)</f>
        <v>11.72</v>
      </c>
      <c r="G864" s="6">
        <v>8233</v>
      </c>
      <c r="H864" s="8">
        <f>ROUND(G864/D864%,2)</f>
        <v>5.6</v>
      </c>
    </row>
    <row r="865" spans="1:8" customFormat="1" x14ac:dyDescent="0.3">
      <c r="A865" s="9"/>
      <c r="B865" s="10"/>
      <c r="C865" s="10"/>
      <c r="D865" s="7"/>
      <c r="E865" s="9"/>
      <c r="F865" s="8"/>
      <c r="G865" s="9"/>
      <c r="H865" s="8"/>
    </row>
    <row r="866" spans="1:8" customFormat="1" x14ac:dyDescent="0.3">
      <c r="A866" s="9">
        <v>1</v>
      </c>
      <c r="B866" s="10" t="s">
        <v>704</v>
      </c>
      <c r="C866" s="10">
        <v>4264</v>
      </c>
      <c r="D866" s="7">
        <f>[1]PopulationBy18YearPlus!C931</f>
        <v>11962</v>
      </c>
      <c r="E866" s="9">
        <v>311</v>
      </c>
      <c r="F866" s="8">
        <f>ROUND(E866/C866%,2)</f>
        <v>7.29</v>
      </c>
      <c r="G866" s="9">
        <v>401</v>
      </c>
      <c r="H866" s="8">
        <f>ROUND(G866/D866%,2)</f>
        <v>3.35</v>
      </c>
    </row>
    <row r="867" spans="1:8" customFormat="1" x14ac:dyDescent="0.3">
      <c r="A867" s="9">
        <v>2</v>
      </c>
      <c r="B867" s="10" t="s">
        <v>705</v>
      </c>
      <c r="C867" s="10">
        <v>5491</v>
      </c>
      <c r="D867" s="7">
        <f>[1]PopulationBy18YearPlus!C932</f>
        <v>15123</v>
      </c>
      <c r="E867" s="9">
        <v>534</v>
      </c>
      <c r="F867" s="8">
        <f>ROUND(E867/C867%,2)</f>
        <v>9.73</v>
      </c>
      <c r="G867" s="9">
        <v>693</v>
      </c>
      <c r="H867" s="8">
        <f>ROUND(G867/D867%,2)</f>
        <v>4.58</v>
      </c>
    </row>
    <row r="868" spans="1:8" customFormat="1" x14ac:dyDescent="0.3">
      <c r="A868" s="9">
        <v>3</v>
      </c>
      <c r="B868" s="10" t="s">
        <v>706</v>
      </c>
      <c r="C868" s="10">
        <v>7428</v>
      </c>
      <c r="D868" s="7">
        <f>[1]PopulationBy18YearPlus!C933</f>
        <v>19823</v>
      </c>
      <c r="E868" s="9">
        <v>1150</v>
      </c>
      <c r="F868" s="8">
        <f>ROUND(E868/C868%,2)</f>
        <v>15.48</v>
      </c>
      <c r="G868" s="9">
        <v>1230</v>
      </c>
      <c r="H868" s="8">
        <f>ROUND(G868/D868%,2)</f>
        <v>6.2</v>
      </c>
    </row>
    <row r="869" spans="1:8" customFormat="1" x14ac:dyDescent="0.3">
      <c r="A869" s="9">
        <v>4</v>
      </c>
      <c r="B869" s="10" t="s">
        <v>707</v>
      </c>
      <c r="C869" s="10">
        <v>2898</v>
      </c>
      <c r="D869" s="7">
        <f>[1]PopulationBy18YearPlus!C934</f>
        <v>8054</v>
      </c>
      <c r="E869" s="9">
        <v>1289</v>
      </c>
      <c r="F869" s="8">
        <f>ROUND(E869/C869%,2)</f>
        <v>44.48</v>
      </c>
      <c r="G869" s="9">
        <v>1709</v>
      </c>
      <c r="H869" s="8">
        <f>ROUND(G869/D869%,2)</f>
        <v>21.22</v>
      </c>
    </row>
    <row r="870" spans="1:8" customFormat="1" x14ac:dyDescent="0.3">
      <c r="A870" s="9">
        <v>5</v>
      </c>
      <c r="B870" s="10" t="s">
        <v>708</v>
      </c>
      <c r="C870" s="10">
        <v>7498</v>
      </c>
      <c r="D870" s="7">
        <f>[1]PopulationBy18YearPlus!C935</f>
        <v>21108</v>
      </c>
      <c r="E870" s="9">
        <v>786</v>
      </c>
      <c r="F870" s="8">
        <f>ROUND(E870/C870%,2)</f>
        <v>10.48</v>
      </c>
      <c r="G870" s="9">
        <v>1071</v>
      </c>
      <c r="H870" s="8">
        <f>ROUND(G870/D870%,2)</f>
        <v>5.07</v>
      </c>
    </row>
    <row r="871" spans="1:8" customFormat="1" x14ac:dyDescent="0.3">
      <c r="A871" s="9">
        <v>6</v>
      </c>
      <c r="B871" s="10" t="s">
        <v>709</v>
      </c>
      <c r="C871" s="10">
        <v>5139</v>
      </c>
      <c r="D871" s="7">
        <f>[1]PopulationBy18YearPlus!C936</f>
        <v>13461</v>
      </c>
      <c r="E871" s="9">
        <v>397</v>
      </c>
      <c r="F871" s="8">
        <f>ROUND(E871/C871%,2)</f>
        <v>7.73</v>
      </c>
      <c r="G871" s="9">
        <v>512</v>
      </c>
      <c r="H871" s="8">
        <f>ROUND(G871/D871%,2)</f>
        <v>3.8</v>
      </c>
    </row>
    <row r="872" spans="1:8" customFormat="1" x14ac:dyDescent="0.3">
      <c r="A872" s="9">
        <v>7</v>
      </c>
      <c r="B872" s="10" t="s">
        <v>710</v>
      </c>
      <c r="C872" s="10">
        <v>8898</v>
      </c>
      <c r="D872" s="7">
        <f>[1]PopulationBy18YearPlus!C937</f>
        <v>22238</v>
      </c>
      <c r="E872" s="9">
        <v>887</v>
      </c>
      <c r="F872" s="8">
        <f>ROUND(E872/C872%,2)</f>
        <v>9.9700000000000006</v>
      </c>
      <c r="G872" s="9">
        <v>1171</v>
      </c>
      <c r="H872" s="8">
        <f>ROUND(G872/D872%,2)</f>
        <v>5.27</v>
      </c>
    </row>
    <row r="873" spans="1:8" customFormat="1" x14ac:dyDescent="0.3">
      <c r="A873" s="9">
        <v>8</v>
      </c>
      <c r="B873" s="10" t="s">
        <v>711</v>
      </c>
      <c r="C873" s="10">
        <v>4972</v>
      </c>
      <c r="D873" s="7">
        <f>[1]PopulationBy18YearPlus!C938</f>
        <v>13644</v>
      </c>
      <c r="E873" s="9">
        <v>509</v>
      </c>
      <c r="F873" s="8">
        <f>ROUND(E873/C873%,2)</f>
        <v>10.24</v>
      </c>
      <c r="G873" s="9">
        <v>650</v>
      </c>
      <c r="H873" s="8">
        <f>ROUND(G873/D873%,2)</f>
        <v>4.76</v>
      </c>
    </row>
    <row r="874" spans="1:8" customFormat="1" x14ac:dyDescent="0.3">
      <c r="A874" s="9">
        <v>9</v>
      </c>
      <c r="B874" s="10" t="s">
        <v>527</v>
      </c>
      <c r="C874" s="10">
        <v>4110</v>
      </c>
      <c r="D874" s="7">
        <f>[1]PopulationBy18YearPlus!C939</f>
        <v>10714</v>
      </c>
      <c r="E874" s="9">
        <v>268</v>
      </c>
      <c r="F874" s="8">
        <f>ROUND(E874/C874%,2)</f>
        <v>6.52</v>
      </c>
      <c r="G874" s="9">
        <v>393</v>
      </c>
      <c r="H874" s="8">
        <f>ROUND(G874/D874%,2)</f>
        <v>3.67</v>
      </c>
    </row>
    <row r="875" spans="1:8" customFormat="1" x14ac:dyDescent="0.3">
      <c r="A875" s="9">
        <v>10</v>
      </c>
      <c r="B875" s="10" t="s">
        <v>712</v>
      </c>
      <c r="C875" s="10">
        <v>3974</v>
      </c>
      <c r="D875" s="7">
        <f>[1]PopulationBy18YearPlus!C940</f>
        <v>10948</v>
      </c>
      <c r="E875" s="9">
        <v>277</v>
      </c>
      <c r="F875" s="8">
        <f>ROUND(E875/C875%,2)</f>
        <v>6.97</v>
      </c>
      <c r="G875" s="9">
        <v>403</v>
      </c>
      <c r="H875" s="8">
        <f>ROUND(G875/D875%,2)</f>
        <v>3.68</v>
      </c>
    </row>
    <row r="876" spans="1:8" customFormat="1" x14ac:dyDescent="0.3">
      <c r="A876" s="9"/>
      <c r="B876" s="10"/>
      <c r="C876" s="10"/>
      <c r="D876" s="7"/>
      <c r="E876" s="9"/>
      <c r="F876" s="8"/>
      <c r="G876" s="9"/>
      <c r="H876" s="8"/>
    </row>
    <row r="877" spans="1:8" x14ac:dyDescent="0.3">
      <c r="A877" s="6">
        <v>0</v>
      </c>
      <c r="B877" s="7" t="s">
        <v>713</v>
      </c>
      <c r="C877" s="7">
        <v>97822</v>
      </c>
      <c r="D877" s="7">
        <f>SUM(D879:D887)</f>
        <v>257209</v>
      </c>
      <c r="E877" s="6">
        <v>11391</v>
      </c>
      <c r="F877" s="8">
        <f>ROUND(E877/C877%,2)</f>
        <v>11.64</v>
      </c>
      <c r="G877" s="6">
        <v>13995</v>
      </c>
      <c r="H877" s="8">
        <f>ROUND(G877/D877%,2)</f>
        <v>5.44</v>
      </c>
    </row>
    <row r="878" spans="1:8" customFormat="1" x14ac:dyDescent="0.3">
      <c r="A878" s="9"/>
      <c r="B878" s="10"/>
      <c r="C878" s="10"/>
      <c r="D878" s="7"/>
      <c r="E878" s="9"/>
      <c r="F878" s="8"/>
      <c r="G878" s="9"/>
      <c r="H878" s="8"/>
    </row>
    <row r="879" spans="1:8" customFormat="1" x14ac:dyDescent="0.3">
      <c r="A879" s="9">
        <v>1</v>
      </c>
      <c r="B879" s="10" t="s">
        <v>714</v>
      </c>
      <c r="C879" s="10">
        <v>6062</v>
      </c>
      <c r="D879" s="7">
        <f>[1]PopulationBy18YearPlus!C945</f>
        <v>14488</v>
      </c>
      <c r="E879" s="9">
        <v>190</v>
      </c>
      <c r="F879" s="8">
        <f>ROUND(E879/C879%,2)</f>
        <v>3.13</v>
      </c>
      <c r="G879" s="9">
        <v>248</v>
      </c>
      <c r="H879" s="8">
        <f>ROUND(G879/D879%,2)</f>
        <v>1.71</v>
      </c>
    </row>
    <row r="880" spans="1:8" customFormat="1" x14ac:dyDescent="0.3">
      <c r="A880" s="9">
        <v>2</v>
      </c>
      <c r="B880" s="10" t="s">
        <v>715</v>
      </c>
      <c r="C880" s="10">
        <v>3297</v>
      </c>
      <c r="D880" s="7">
        <f>[1]PopulationBy18YearPlus!C946</f>
        <v>9161</v>
      </c>
      <c r="E880" s="9">
        <v>180</v>
      </c>
      <c r="F880" s="8">
        <f>ROUND(E880/C880%,2)</f>
        <v>5.46</v>
      </c>
      <c r="G880" s="9">
        <v>230</v>
      </c>
      <c r="H880" s="8">
        <f>ROUND(G880/D880%,2)</f>
        <v>2.5099999999999998</v>
      </c>
    </row>
    <row r="881" spans="1:8" customFormat="1" x14ac:dyDescent="0.3">
      <c r="A881" s="9">
        <v>3</v>
      </c>
      <c r="B881" s="10" t="s">
        <v>716</v>
      </c>
      <c r="C881" s="10">
        <v>7441</v>
      </c>
      <c r="D881" s="7">
        <f>[1]PopulationBy18YearPlus!C947</f>
        <v>20338</v>
      </c>
      <c r="E881" s="9">
        <v>909</v>
      </c>
      <c r="F881" s="8">
        <f>ROUND(E881/C881%,2)</f>
        <v>12.22</v>
      </c>
      <c r="G881" s="9">
        <v>1233</v>
      </c>
      <c r="H881" s="8">
        <f>ROUND(G881/D881%,2)</f>
        <v>6.06</v>
      </c>
    </row>
    <row r="882" spans="1:8" customFormat="1" x14ac:dyDescent="0.3">
      <c r="A882" s="9">
        <v>4</v>
      </c>
      <c r="B882" s="10" t="s">
        <v>717</v>
      </c>
      <c r="C882" s="10">
        <v>11798</v>
      </c>
      <c r="D882" s="7">
        <f>[1]PopulationBy18YearPlus!C948</f>
        <v>30405</v>
      </c>
      <c r="E882" s="9">
        <v>915</v>
      </c>
      <c r="F882" s="8">
        <f>ROUND(E882/C882%,2)</f>
        <v>7.76</v>
      </c>
      <c r="G882" s="9">
        <v>1155</v>
      </c>
      <c r="H882" s="8">
        <f>ROUND(G882/D882%,2)</f>
        <v>3.8</v>
      </c>
    </row>
    <row r="883" spans="1:8" customFormat="1" x14ac:dyDescent="0.3">
      <c r="A883" s="9">
        <v>5</v>
      </c>
      <c r="B883" s="10" t="s">
        <v>718</v>
      </c>
      <c r="C883" s="10">
        <v>11539</v>
      </c>
      <c r="D883" s="7">
        <f>[1]PopulationBy18YearPlus!C949</f>
        <v>29590</v>
      </c>
      <c r="E883" s="9">
        <v>1768</v>
      </c>
      <c r="F883" s="8">
        <f>ROUND(E883/C883%,2)</f>
        <v>15.32</v>
      </c>
      <c r="G883" s="9">
        <v>1894</v>
      </c>
      <c r="H883" s="8">
        <f>ROUND(G883/D883%,2)</f>
        <v>6.4</v>
      </c>
    </row>
    <row r="884" spans="1:8" customFormat="1" x14ac:dyDescent="0.3">
      <c r="A884" s="9">
        <v>6</v>
      </c>
      <c r="B884" s="10" t="s">
        <v>719</v>
      </c>
      <c r="C884" s="10">
        <v>38377</v>
      </c>
      <c r="D884" s="7">
        <f>[1]PopulationBy18YearPlus!C950</f>
        <v>100036</v>
      </c>
      <c r="E884" s="9">
        <v>6181</v>
      </c>
      <c r="F884" s="8">
        <f>ROUND(E884/C884%,2)</f>
        <v>16.11</v>
      </c>
      <c r="G884" s="9">
        <v>7635</v>
      </c>
      <c r="H884" s="8">
        <f>ROUND(G884/D884%,2)</f>
        <v>7.63</v>
      </c>
    </row>
    <row r="885" spans="1:8" customFormat="1" x14ac:dyDescent="0.3">
      <c r="A885" s="9">
        <v>7</v>
      </c>
      <c r="B885" s="10" t="s">
        <v>720</v>
      </c>
      <c r="C885" s="10">
        <v>6169</v>
      </c>
      <c r="D885" s="7">
        <f>[1]PopulationBy18YearPlus!C951</f>
        <v>16317</v>
      </c>
      <c r="E885" s="9">
        <v>457</v>
      </c>
      <c r="F885" s="8">
        <f>ROUND(E885/C885%,2)</f>
        <v>7.41</v>
      </c>
      <c r="G885" s="9">
        <v>512</v>
      </c>
      <c r="H885" s="8">
        <f>ROUND(G885/D885%,2)</f>
        <v>3.14</v>
      </c>
    </row>
    <row r="886" spans="1:8" customFormat="1" x14ac:dyDescent="0.3">
      <c r="A886" s="9">
        <v>8</v>
      </c>
      <c r="B886" s="10" t="s">
        <v>721</v>
      </c>
      <c r="C886" s="10">
        <v>7803</v>
      </c>
      <c r="D886" s="7">
        <f>[1]PopulationBy18YearPlus!C952</f>
        <v>21110</v>
      </c>
      <c r="E886" s="9">
        <v>591</v>
      </c>
      <c r="F886" s="8">
        <f>ROUND(E886/C886%,2)</f>
        <v>7.57</v>
      </c>
      <c r="G886" s="9">
        <v>769</v>
      </c>
      <c r="H886" s="8">
        <f>ROUND(G886/D886%,2)</f>
        <v>3.64</v>
      </c>
    </row>
    <row r="887" spans="1:8" customFormat="1" x14ac:dyDescent="0.3">
      <c r="A887" s="9">
        <v>9</v>
      </c>
      <c r="B887" s="10" t="s">
        <v>722</v>
      </c>
      <c r="C887" s="10">
        <v>5336</v>
      </c>
      <c r="D887" s="7">
        <f>[1]PopulationBy18YearPlus!C953</f>
        <v>15764</v>
      </c>
      <c r="E887" s="9">
        <v>200</v>
      </c>
      <c r="F887" s="8">
        <f>ROUND(E887/C887%,2)</f>
        <v>3.75</v>
      </c>
      <c r="G887" s="9">
        <v>319</v>
      </c>
      <c r="H887" s="8">
        <f>ROUND(G887/D887%,2)</f>
        <v>2.02</v>
      </c>
    </row>
    <row r="888" spans="1:8" customFormat="1" x14ac:dyDescent="0.3">
      <c r="A888" s="9"/>
      <c r="B888" s="10"/>
      <c r="C888" s="10"/>
      <c r="D888" s="7"/>
      <c r="E888" s="9"/>
      <c r="F888" s="8"/>
      <c r="G888" s="9"/>
      <c r="H888" s="8"/>
    </row>
    <row r="889" spans="1:8" x14ac:dyDescent="0.3">
      <c r="A889" s="6">
        <v>0</v>
      </c>
      <c r="B889" s="7" t="s">
        <v>723</v>
      </c>
      <c r="C889" s="7">
        <v>576772</v>
      </c>
      <c r="D889" s="7">
        <f>D891+D903+D918+D930+D943+D953+D965+D978+D994</f>
        <v>1661369</v>
      </c>
      <c r="E889" s="6">
        <v>67991</v>
      </c>
      <c r="F889" s="8">
        <f>ROUND(E889/C889%,2)</f>
        <v>11.79</v>
      </c>
      <c r="G889" s="6">
        <v>86597</v>
      </c>
      <c r="H889" s="8">
        <f>ROUND(G889/D889%,2)</f>
        <v>5.21</v>
      </c>
    </row>
    <row r="890" spans="1:8" customFormat="1" x14ac:dyDescent="0.3">
      <c r="A890" s="9"/>
      <c r="B890" s="10"/>
      <c r="C890" s="10"/>
      <c r="D890" s="7"/>
      <c r="E890" s="9"/>
      <c r="F890" s="8"/>
      <c r="G890" s="9"/>
      <c r="H890" s="8"/>
    </row>
    <row r="891" spans="1:8" x14ac:dyDescent="0.3">
      <c r="A891" s="6">
        <v>0</v>
      </c>
      <c r="B891" s="7" t="s">
        <v>724</v>
      </c>
      <c r="C891" s="7">
        <v>28041</v>
      </c>
      <c r="D891" s="7">
        <f>SUM(D893:D901)</f>
        <v>78250</v>
      </c>
      <c r="E891" s="6">
        <v>2692</v>
      </c>
      <c r="F891" s="8">
        <f>ROUND(E891/C891%,2)</f>
        <v>9.6</v>
      </c>
      <c r="G891" s="6">
        <v>3663</v>
      </c>
      <c r="H891" s="8">
        <f>ROUND(G891/D891%,2)</f>
        <v>4.68</v>
      </c>
    </row>
    <row r="892" spans="1:8" customFormat="1" x14ac:dyDescent="0.3">
      <c r="A892" s="9"/>
      <c r="B892" s="10"/>
      <c r="C892" s="10"/>
      <c r="D892" s="7"/>
      <c r="E892" s="9"/>
      <c r="F892" s="8"/>
      <c r="G892" s="9"/>
      <c r="H892" s="8"/>
    </row>
    <row r="893" spans="1:8" customFormat="1" x14ac:dyDescent="0.3">
      <c r="A893" s="9">
        <v>1</v>
      </c>
      <c r="B893" s="10" t="s">
        <v>725</v>
      </c>
      <c r="C893" s="10">
        <v>1998</v>
      </c>
      <c r="D893" s="7">
        <f>[1]PopulationBy18YearPlus!C960</f>
        <v>5924</v>
      </c>
      <c r="E893" s="9">
        <v>148</v>
      </c>
      <c r="F893" s="8">
        <f>ROUND(E893/C893%,2)</f>
        <v>7.41</v>
      </c>
      <c r="G893" s="9">
        <v>196</v>
      </c>
      <c r="H893" s="8">
        <f>ROUND(G893/D893%,2)</f>
        <v>3.31</v>
      </c>
    </row>
    <row r="894" spans="1:8" customFormat="1" x14ac:dyDescent="0.3">
      <c r="A894" s="9">
        <v>2</v>
      </c>
      <c r="B894" s="10" t="s">
        <v>726</v>
      </c>
      <c r="C894" s="10">
        <v>1716</v>
      </c>
      <c r="D894" s="7">
        <f>[1]PopulationBy18YearPlus!C961</f>
        <v>5257</v>
      </c>
      <c r="E894" s="9">
        <v>95</v>
      </c>
      <c r="F894" s="8">
        <f>ROUND(E894/C894%,2)</f>
        <v>5.54</v>
      </c>
      <c r="G894" s="9">
        <v>138</v>
      </c>
      <c r="H894" s="8">
        <f>ROUND(G894/D894%,2)</f>
        <v>2.63</v>
      </c>
    </row>
    <row r="895" spans="1:8" customFormat="1" x14ac:dyDescent="0.3">
      <c r="A895" s="9">
        <v>3</v>
      </c>
      <c r="B895" s="10" t="s">
        <v>727</v>
      </c>
      <c r="C895" s="10">
        <v>4150</v>
      </c>
      <c r="D895" s="7">
        <f>[1]PopulationBy18YearPlus!C962</f>
        <v>11454</v>
      </c>
      <c r="E895" s="9">
        <v>239</v>
      </c>
      <c r="F895" s="8">
        <f>ROUND(E895/C895%,2)</f>
        <v>5.76</v>
      </c>
      <c r="G895" s="9">
        <v>298</v>
      </c>
      <c r="H895" s="8">
        <f>ROUND(G895/D895%,2)</f>
        <v>2.6</v>
      </c>
    </row>
    <row r="896" spans="1:8" customFormat="1" x14ac:dyDescent="0.3">
      <c r="A896" s="9">
        <v>4</v>
      </c>
      <c r="B896" s="10" t="s">
        <v>728</v>
      </c>
      <c r="C896" s="10">
        <v>2362</v>
      </c>
      <c r="D896" s="7">
        <f>[1]PopulationBy18YearPlus!C963</f>
        <v>6915</v>
      </c>
      <c r="E896" s="9">
        <v>321</v>
      </c>
      <c r="F896" s="8">
        <f>ROUND(E896/C896%,2)</f>
        <v>13.59</v>
      </c>
      <c r="G896" s="9">
        <v>392</v>
      </c>
      <c r="H896" s="8">
        <f>ROUND(G896/D896%,2)</f>
        <v>5.67</v>
      </c>
    </row>
    <row r="897" spans="1:8" customFormat="1" x14ac:dyDescent="0.3">
      <c r="A897" s="9">
        <v>5</v>
      </c>
      <c r="B897" s="10" t="s">
        <v>729</v>
      </c>
      <c r="C897" s="10">
        <v>1939</v>
      </c>
      <c r="D897" s="7">
        <f>[1]PopulationBy18YearPlus!C964</f>
        <v>5722</v>
      </c>
      <c r="E897" s="9">
        <v>238</v>
      </c>
      <c r="F897" s="8">
        <f>ROUND(E897/C897%,2)</f>
        <v>12.27</v>
      </c>
      <c r="G897" s="9">
        <v>325</v>
      </c>
      <c r="H897" s="8">
        <f>ROUND(G897/D897%,2)</f>
        <v>5.68</v>
      </c>
    </row>
    <row r="898" spans="1:8" customFormat="1" x14ac:dyDescent="0.3">
      <c r="A898" s="9">
        <v>6</v>
      </c>
      <c r="B898" s="10" t="s">
        <v>730</v>
      </c>
      <c r="C898" s="10">
        <v>4046</v>
      </c>
      <c r="D898" s="7">
        <f>[1]PopulationBy18YearPlus!C965</f>
        <v>10911</v>
      </c>
      <c r="E898" s="9">
        <v>540</v>
      </c>
      <c r="F898" s="8">
        <f>ROUND(E898/C898%,2)</f>
        <v>13.35</v>
      </c>
      <c r="G898" s="9">
        <v>688</v>
      </c>
      <c r="H898" s="8">
        <f>ROUND(G898/D898%,2)</f>
        <v>6.31</v>
      </c>
    </row>
    <row r="899" spans="1:8" customFormat="1" x14ac:dyDescent="0.3">
      <c r="A899" s="9">
        <v>7</v>
      </c>
      <c r="B899" s="10" t="s">
        <v>731</v>
      </c>
      <c r="C899" s="10">
        <v>3574</v>
      </c>
      <c r="D899" s="7">
        <f>[1]PopulationBy18YearPlus!C966</f>
        <v>10782</v>
      </c>
      <c r="E899" s="9">
        <v>238</v>
      </c>
      <c r="F899" s="8">
        <f>ROUND(E899/C899%,2)</f>
        <v>6.66</v>
      </c>
      <c r="G899" s="9">
        <v>342</v>
      </c>
      <c r="H899" s="8">
        <f>ROUND(G899/D899%,2)</f>
        <v>3.17</v>
      </c>
    </row>
    <row r="900" spans="1:8" customFormat="1" x14ac:dyDescent="0.3">
      <c r="A900" s="9">
        <v>8</v>
      </c>
      <c r="B900" s="10" t="s">
        <v>732</v>
      </c>
      <c r="C900" s="10">
        <v>4554</v>
      </c>
      <c r="D900" s="7">
        <f>[1]PopulationBy18YearPlus!C967</f>
        <v>11564</v>
      </c>
      <c r="E900" s="9">
        <v>566</v>
      </c>
      <c r="F900" s="8">
        <f>ROUND(E900/C900%,2)</f>
        <v>12.43</v>
      </c>
      <c r="G900" s="9">
        <v>832</v>
      </c>
      <c r="H900" s="8">
        <f>ROUND(G900/D900%,2)</f>
        <v>7.19</v>
      </c>
    </row>
    <row r="901" spans="1:8" customFormat="1" x14ac:dyDescent="0.3">
      <c r="A901" s="9">
        <v>9</v>
      </c>
      <c r="B901" s="10" t="s">
        <v>733</v>
      </c>
      <c r="C901" s="10">
        <v>3702</v>
      </c>
      <c r="D901" s="7">
        <f>[1]PopulationBy18YearPlus!C968</f>
        <v>9721</v>
      </c>
      <c r="E901" s="9">
        <v>307</v>
      </c>
      <c r="F901" s="8">
        <f>ROUND(E901/C901%,2)</f>
        <v>8.2899999999999991</v>
      </c>
      <c r="G901" s="9">
        <v>452</v>
      </c>
      <c r="H901" s="8">
        <f>ROUND(G901/D901%,2)</f>
        <v>4.6500000000000004</v>
      </c>
    </row>
    <row r="902" spans="1:8" customFormat="1" x14ac:dyDescent="0.3">
      <c r="A902" s="9"/>
      <c r="B902" s="10"/>
      <c r="C902" s="10"/>
      <c r="D902" s="7"/>
      <c r="E902" s="9"/>
      <c r="F902" s="8"/>
      <c r="G902" s="9"/>
      <c r="H902" s="8"/>
    </row>
    <row r="903" spans="1:8" x14ac:dyDescent="0.3">
      <c r="A903" s="6">
        <v>0</v>
      </c>
      <c r="B903" s="7" t="s">
        <v>734</v>
      </c>
      <c r="C903" s="7">
        <v>38025</v>
      </c>
      <c r="D903" s="7">
        <f>SUM(D905:D916)</f>
        <v>106664</v>
      </c>
      <c r="E903" s="6">
        <v>3376</v>
      </c>
      <c r="F903" s="8">
        <f>ROUND(E903/C903%,2)</f>
        <v>8.8800000000000008</v>
      </c>
      <c r="G903" s="6">
        <v>4233</v>
      </c>
      <c r="H903" s="8">
        <f>ROUND(G903/D903%,2)</f>
        <v>3.97</v>
      </c>
    </row>
    <row r="904" spans="1:8" customFormat="1" x14ac:dyDescent="0.3">
      <c r="A904" s="9"/>
      <c r="B904" s="10"/>
      <c r="C904" s="10"/>
      <c r="D904" s="7"/>
      <c r="E904" s="9"/>
      <c r="F904" s="8"/>
      <c r="G904" s="9"/>
      <c r="H904" s="8"/>
    </row>
    <row r="905" spans="1:8" customFormat="1" x14ac:dyDescent="0.3">
      <c r="A905" s="9">
        <v>1</v>
      </c>
      <c r="B905" s="10" t="s">
        <v>735</v>
      </c>
      <c r="C905" s="10">
        <v>447</v>
      </c>
      <c r="D905" s="7">
        <f>[1]PopulationBy18YearPlus!C973</f>
        <v>1362</v>
      </c>
      <c r="E905" s="9">
        <v>36</v>
      </c>
      <c r="F905" s="8">
        <f>ROUND(E905/C905%,2)</f>
        <v>8.0500000000000007</v>
      </c>
      <c r="G905" s="9">
        <v>43</v>
      </c>
      <c r="H905" s="8">
        <f>ROUND(G905/D905%,2)</f>
        <v>3.16</v>
      </c>
    </row>
    <row r="906" spans="1:8" customFormat="1" x14ac:dyDescent="0.3">
      <c r="A906" s="9">
        <v>2</v>
      </c>
      <c r="B906" s="10" t="s">
        <v>736</v>
      </c>
      <c r="C906" s="10">
        <v>6372</v>
      </c>
      <c r="D906" s="7">
        <f>[1]PopulationBy18YearPlus!C974</f>
        <v>18850</v>
      </c>
      <c r="E906" s="9">
        <v>300</v>
      </c>
      <c r="F906" s="8">
        <f>ROUND(E906/C906%,2)</f>
        <v>4.71</v>
      </c>
      <c r="G906" s="9">
        <v>461</v>
      </c>
      <c r="H906" s="8">
        <f>ROUND(G906/D906%,2)</f>
        <v>2.4500000000000002</v>
      </c>
    </row>
    <row r="907" spans="1:8" customFormat="1" x14ac:dyDescent="0.3">
      <c r="A907" s="9">
        <v>3</v>
      </c>
      <c r="B907" s="10" t="s">
        <v>737</v>
      </c>
      <c r="C907" s="10">
        <v>1823</v>
      </c>
      <c r="D907" s="7">
        <f>[1]PopulationBy18YearPlus!C975</f>
        <v>5826</v>
      </c>
      <c r="E907" s="9">
        <v>75</v>
      </c>
      <c r="F907" s="8">
        <f>ROUND(E907/C907%,2)</f>
        <v>4.1100000000000003</v>
      </c>
      <c r="G907" s="9">
        <v>116</v>
      </c>
      <c r="H907" s="8">
        <f>ROUND(G907/D907%,2)</f>
        <v>1.99</v>
      </c>
    </row>
    <row r="908" spans="1:8" customFormat="1" x14ac:dyDescent="0.3">
      <c r="A908" s="9">
        <v>4</v>
      </c>
      <c r="B908" s="10" t="s">
        <v>738</v>
      </c>
      <c r="C908" s="10">
        <v>2244</v>
      </c>
      <c r="D908" s="7">
        <f>[1]PopulationBy18YearPlus!C976</f>
        <v>6374</v>
      </c>
      <c r="E908" s="9">
        <v>70</v>
      </c>
      <c r="F908" s="8">
        <f>ROUND(E908/C908%,2)</f>
        <v>3.12</v>
      </c>
      <c r="G908" s="9">
        <v>85</v>
      </c>
      <c r="H908" s="8">
        <f>ROUND(G908/D908%,2)</f>
        <v>1.33</v>
      </c>
    </row>
    <row r="909" spans="1:8" customFormat="1" x14ac:dyDescent="0.3">
      <c r="A909" s="9">
        <v>5</v>
      </c>
      <c r="B909" s="10" t="s">
        <v>739</v>
      </c>
      <c r="C909" s="10">
        <v>2545</v>
      </c>
      <c r="D909" s="7">
        <f>[1]PopulationBy18YearPlus!C977</f>
        <v>7206</v>
      </c>
      <c r="E909" s="9">
        <v>331</v>
      </c>
      <c r="F909" s="8">
        <f>ROUND(E909/C909%,2)</f>
        <v>13.01</v>
      </c>
      <c r="G909" s="9">
        <v>382</v>
      </c>
      <c r="H909" s="8">
        <f>ROUND(G909/D909%,2)</f>
        <v>5.3</v>
      </c>
    </row>
    <row r="910" spans="1:8" customFormat="1" x14ac:dyDescent="0.3">
      <c r="A910" s="9">
        <v>6</v>
      </c>
      <c r="B910" s="10" t="s">
        <v>740</v>
      </c>
      <c r="C910" s="10">
        <v>5002</v>
      </c>
      <c r="D910" s="7">
        <f>[1]PopulationBy18YearPlus!C978</f>
        <v>13044</v>
      </c>
      <c r="E910" s="9">
        <v>1116</v>
      </c>
      <c r="F910" s="8">
        <f>ROUND(E910/C910%,2)</f>
        <v>22.31</v>
      </c>
      <c r="G910" s="9">
        <v>1293</v>
      </c>
      <c r="H910" s="8">
        <f>ROUND(G910/D910%,2)</f>
        <v>9.91</v>
      </c>
    </row>
    <row r="911" spans="1:8" customFormat="1" x14ac:dyDescent="0.3">
      <c r="A911" s="9">
        <v>7</v>
      </c>
      <c r="B911" s="10" t="s">
        <v>741</v>
      </c>
      <c r="C911" s="10">
        <v>3070</v>
      </c>
      <c r="D911" s="7">
        <f>[1]PopulationBy18YearPlus!C979</f>
        <v>8540</v>
      </c>
      <c r="E911" s="9">
        <v>302</v>
      </c>
      <c r="F911" s="8">
        <f>ROUND(E911/C911%,2)</f>
        <v>9.84</v>
      </c>
      <c r="G911" s="9">
        <v>385</v>
      </c>
      <c r="H911" s="8">
        <f>ROUND(G911/D911%,2)</f>
        <v>4.51</v>
      </c>
    </row>
    <row r="912" spans="1:8" customFormat="1" x14ac:dyDescent="0.3">
      <c r="A912" s="9">
        <v>8</v>
      </c>
      <c r="B912" s="10" t="s">
        <v>742</v>
      </c>
      <c r="C912" s="10">
        <v>2592</v>
      </c>
      <c r="D912" s="7">
        <f>[1]PopulationBy18YearPlus!C980</f>
        <v>6660</v>
      </c>
      <c r="E912" s="9">
        <v>169</v>
      </c>
      <c r="F912" s="8">
        <f>ROUND(E912/C912%,2)</f>
        <v>6.52</v>
      </c>
      <c r="G912" s="9">
        <v>201</v>
      </c>
      <c r="H912" s="8">
        <f>ROUND(G912/D912%,2)</f>
        <v>3.02</v>
      </c>
    </row>
    <row r="913" spans="1:8" customFormat="1" x14ac:dyDescent="0.3">
      <c r="A913" s="9">
        <v>9</v>
      </c>
      <c r="B913" s="10" t="s">
        <v>743</v>
      </c>
      <c r="C913" s="10">
        <v>4296</v>
      </c>
      <c r="D913" s="7">
        <f>[1]PopulationBy18YearPlus!C981</f>
        <v>11699</v>
      </c>
      <c r="E913" s="9">
        <v>365</v>
      </c>
      <c r="F913" s="8">
        <f>ROUND(E913/C913%,2)</f>
        <v>8.5</v>
      </c>
      <c r="G913" s="9">
        <v>486</v>
      </c>
      <c r="H913" s="8">
        <f>ROUND(G913/D913%,2)</f>
        <v>4.1500000000000004</v>
      </c>
    </row>
    <row r="914" spans="1:8" customFormat="1" x14ac:dyDescent="0.3">
      <c r="A914" s="9">
        <v>10</v>
      </c>
      <c r="B914" s="10" t="s">
        <v>744</v>
      </c>
      <c r="C914" s="10">
        <v>3116</v>
      </c>
      <c r="D914" s="7">
        <f>[1]PopulationBy18YearPlus!C982</f>
        <v>10111</v>
      </c>
      <c r="E914" s="9">
        <v>190</v>
      </c>
      <c r="F914" s="8">
        <f>ROUND(E914/C914%,2)</f>
        <v>6.1</v>
      </c>
      <c r="G914" s="9">
        <v>235</v>
      </c>
      <c r="H914" s="8">
        <f>ROUND(G914/D914%,2)</f>
        <v>2.3199999999999998</v>
      </c>
    </row>
    <row r="915" spans="1:8" customFormat="1" x14ac:dyDescent="0.3">
      <c r="A915" s="9">
        <v>11</v>
      </c>
      <c r="B915" s="10" t="s">
        <v>745</v>
      </c>
      <c r="C915" s="10">
        <v>3416</v>
      </c>
      <c r="D915" s="7">
        <f>[1]PopulationBy18YearPlus!C983</f>
        <v>9065</v>
      </c>
      <c r="E915" s="9">
        <v>204</v>
      </c>
      <c r="F915" s="8">
        <f>ROUND(E915/C915%,2)</f>
        <v>5.97</v>
      </c>
      <c r="G915" s="9">
        <v>276</v>
      </c>
      <c r="H915" s="8">
        <f>ROUND(G915/D915%,2)</f>
        <v>3.04</v>
      </c>
    </row>
    <row r="916" spans="1:8" customFormat="1" x14ac:dyDescent="0.3">
      <c r="A916" s="9">
        <v>12</v>
      </c>
      <c r="B916" s="10" t="s">
        <v>746</v>
      </c>
      <c r="C916" s="10">
        <v>3102</v>
      </c>
      <c r="D916" s="7">
        <f>[1]PopulationBy18YearPlus!C984</f>
        <v>7927</v>
      </c>
      <c r="E916" s="9">
        <v>218</v>
      </c>
      <c r="F916" s="8">
        <f>ROUND(E916/C916%,2)</f>
        <v>7.03</v>
      </c>
      <c r="G916" s="9">
        <v>270</v>
      </c>
      <c r="H916" s="8">
        <f>ROUND(G916/D916%,2)</f>
        <v>3.41</v>
      </c>
    </row>
    <row r="917" spans="1:8" customFormat="1" x14ac:dyDescent="0.3">
      <c r="A917" s="9"/>
      <c r="B917" s="10"/>
      <c r="C917" s="10"/>
      <c r="D917" s="7"/>
      <c r="E917" s="9"/>
      <c r="F917" s="8"/>
      <c r="G917" s="9"/>
      <c r="H917" s="8"/>
    </row>
    <row r="918" spans="1:8" x14ac:dyDescent="0.3">
      <c r="A918" s="6">
        <v>0</v>
      </c>
      <c r="B918" s="7" t="s">
        <v>747</v>
      </c>
      <c r="C918" s="7">
        <v>28381</v>
      </c>
      <c r="D918" s="7">
        <f>SUM(D920:D928)</f>
        <v>83017</v>
      </c>
      <c r="E918" s="6">
        <v>4207</v>
      </c>
      <c r="F918" s="8">
        <f>ROUND(E918/C918%,2)</f>
        <v>14.82</v>
      </c>
      <c r="G918" s="6">
        <v>4967</v>
      </c>
      <c r="H918" s="8">
        <f>ROUND(G918/D918%,2)</f>
        <v>5.98</v>
      </c>
    </row>
    <row r="919" spans="1:8" customFormat="1" x14ac:dyDescent="0.3">
      <c r="A919" s="9"/>
      <c r="B919" s="10"/>
      <c r="C919" s="10"/>
      <c r="D919" s="7"/>
      <c r="E919" s="9"/>
      <c r="F919" s="8"/>
      <c r="G919" s="9"/>
      <c r="H919" s="8"/>
    </row>
    <row r="920" spans="1:8" customFormat="1" x14ac:dyDescent="0.3">
      <c r="A920" s="9">
        <v>1</v>
      </c>
      <c r="B920" s="10" t="s">
        <v>748</v>
      </c>
      <c r="C920" s="10">
        <v>2143</v>
      </c>
      <c r="D920" s="7">
        <f>[1]PopulationBy18YearPlus!C989</f>
        <v>6361</v>
      </c>
      <c r="E920" s="9">
        <v>136</v>
      </c>
      <c r="F920" s="8">
        <f>ROUND(E920/C920%,2)</f>
        <v>6.35</v>
      </c>
      <c r="G920" s="9">
        <v>148</v>
      </c>
      <c r="H920" s="8">
        <f>ROUND(G920/D920%,2)</f>
        <v>2.33</v>
      </c>
    </row>
    <row r="921" spans="1:8" customFormat="1" x14ac:dyDescent="0.3">
      <c r="A921" s="9">
        <v>2</v>
      </c>
      <c r="B921" s="10" t="s">
        <v>749</v>
      </c>
      <c r="C921" s="10">
        <v>2196</v>
      </c>
      <c r="D921" s="7">
        <f>[1]PopulationBy18YearPlus!C990</f>
        <v>6310</v>
      </c>
      <c r="E921" s="9">
        <v>504</v>
      </c>
      <c r="F921" s="8">
        <f>ROUND(E921/C921%,2)</f>
        <v>22.95</v>
      </c>
      <c r="G921" s="9">
        <v>552</v>
      </c>
      <c r="H921" s="8">
        <f>ROUND(G921/D921%,2)</f>
        <v>8.75</v>
      </c>
    </row>
    <row r="922" spans="1:8" customFormat="1" x14ac:dyDescent="0.3">
      <c r="A922" s="9">
        <v>3</v>
      </c>
      <c r="B922" s="10" t="s">
        <v>750</v>
      </c>
      <c r="C922" s="10">
        <v>5982</v>
      </c>
      <c r="D922" s="7">
        <f>[1]PopulationBy18YearPlus!C991</f>
        <v>15387</v>
      </c>
      <c r="E922" s="9">
        <v>561</v>
      </c>
      <c r="F922" s="8">
        <f>ROUND(E922/C922%,2)</f>
        <v>9.3800000000000008</v>
      </c>
      <c r="G922" s="9">
        <v>691</v>
      </c>
      <c r="H922" s="8">
        <f>ROUND(G922/D922%,2)</f>
        <v>4.49</v>
      </c>
    </row>
    <row r="923" spans="1:8" customFormat="1" x14ac:dyDescent="0.3">
      <c r="A923" s="9">
        <v>4</v>
      </c>
      <c r="B923" s="10" t="s">
        <v>751</v>
      </c>
      <c r="C923" s="10">
        <v>2975</v>
      </c>
      <c r="D923" s="7">
        <f>[1]PopulationBy18YearPlus!C992</f>
        <v>8907</v>
      </c>
      <c r="E923" s="9">
        <v>1094</v>
      </c>
      <c r="F923" s="8">
        <f>ROUND(E923/C923%,2)</f>
        <v>36.770000000000003</v>
      </c>
      <c r="G923" s="9">
        <v>1133</v>
      </c>
      <c r="H923" s="8">
        <f>ROUND(G923/D923%,2)</f>
        <v>12.72</v>
      </c>
    </row>
    <row r="924" spans="1:8" customFormat="1" x14ac:dyDescent="0.3">
      <c r="A924" s="9">
        <v>5</v>
      </c>
      <c r="B924" s="10" t="s">
        <v>752</v>
      </c>
      <c r="C924" s="10">
        <v>1355</v>
      </c>
      <c r="D924" s="7">
        <f>[1]PopulationBy18YearPlus!C993</f>
        <v>4348</v>
      </c>
      <c r="E924" s="9">
        <v>231</v>
      </c>
      <c r="F924" s="8">
        <f>ROUND(E924/C924%,2)</f>
        <v>17.05</v>
      </c>
      <c r="G924" s="9">
        <v>316</v>
      </c>
      <c r="H924" s="8">
        <f>ROUND(G924/D924%,2)</f>
        <v>7.27</v>
      </c>
    </row>
    <row r="925" spans="1:8" customFormat="1" x14ac:dyDescent="0.3">
      <c r="A925" s="9">
        <v>6</v>
      </c>
      <c r="B925" s="10" t="s">
        <v>753</v>
      </c>
      <c r="C925" s="10">
        <v>3025</v>
      </c>
      <c r="D925" s="7">
        <f>[1]PopulationBy18YearPlus!C994</f>
        <v>8851</v>
      </c>
      <c r="E925" s="9">
        <v>271</v>
      </c>
      <c r="F925" s="8">
        <f>ROUND(E925/C925%,2)</f>
        <v>8.9600000000000009</v>
      </c>
      <c r="G925" s="9">
        <v>329</v>
      </c>
      <c r="H925" s="8">
        <f>ROUND(G925/D925%,2)</f>
        <v>3.72</v>
      </c>
    </row>
    <row r="926" spans="1:8" customFormat="1" x14ac:dyDescent="0.3">
      <c r="A926" s="9">
        <v>7</v>
      </c>
      <c r="B926" s="10" t="s">
        <v>754</v>
      </c>
      <c r="C926" s="10">
        <v>4501</v>
      </c>
      <c r="D926" s="7">
        <f>[1]PopulationBy18YearPlus!C995</f>
        <v>13584</v>
      </c>
      <c r="E926" s="9">
        <v>972</v>
      </c>
      <c r="F926" s="8">
        <f>ROUND(E926/C926%,2)</f>
        <v>21.6</v>
      </c>
      <c r="G926" s="9">
        <v>1262</v>
      </c>
      <c r="H926" s="8">
        <f>ROUND(G926/D926%,2)</f>
        <v>9.2899999999999991</v>
      </c>
    </row>
    <row r="927" spans="1:8" customFormat="1" x14ac:dyDescent="0.3">
      <c r="A927" s="9">
        <v>8</v>
      </c>
      <c r="B927" s="10" t="s">
        <v>755</v>
      </c>
      <c r="C927" s="10">
        <v>3174</v>
      </c>
      <c r="D927" s="7">
        <f>[1]PopulationBy18YearPlus!C996</f>
        <v>10384</v>
      </c>
      <c r="E927" s="9">
        <v>243</v>
      </c>
      <c r="F927" s="8">
        <f>ROUND(E927/C927%,2)</f>
        <v>7.66</v>
      </c>
      <c r="G927" s="9">
        <v>292</v>
      </c>
      <c r="H927" s="8">
        <f>ROUND(G927/D927%,2)</f>
        <v>2.81</v>
      </c>
    </row>
    <row r="928" spans="1:8" customFormat="1" x14ac:dyDescent="0.3">
      <c r="A928" s="9">
        <v>9</v>
      </c>
      <c r="B928" s="10" t="s">
        <v>756</v>
      </c>
      <c r="C928" s="10">
        <v>3030</v>
      </c>
      <c r="D928" s="7">
        <f>[1]PopulationBy18YearPlus!C997</f>
        <v>8885</v>
      </c>
      <c r="E928" s="9">
        <v>195</v>
      </c>
      <c r="F928" s="8">
        <f>ROUND(E928/C928%,2)</f>
        <v>6.44</v>
      </c>
      <c r="G928" s="9">
        <v>244</v>
      </c>
      <c r="H928" s="8">
        <f>ROUND(G928/D928%,2)</f>
        <v>2.75</v>
      </c>
    </row>
    <row r="929" spans="1:8" customFormat="1" x14ac:dyDescent="0.3">
      <c r="A929" s="9"/>
      <c r="B929" s="10"/>
      <c r="C929" s="10"/>
      <c r="D929" s="7"/>
      <c r="E929" s="9"/>
      <c r="F929" s="8"/>
      <c r="G929" s="9"/>
      <c r="H929" s="8"/>
    </row>
    <row r="930" spans="1:8" x14ac:dyDescent="0.3">
      <c r="A930" s="6">
        <v>0</v>
      </c>
      <c r="B930" s="7" t="s">
        <v>757</v>
      </c>
      <c r="C930" s="7">
        <v>49407</v>
      </c>
      <c r="D930" s="7">
        <f>SUM(D932:D941)</f>
        <v>145578</v>
      </c>
      <c r="E930" s="6">
        <v>5300</v>
      </c>
      <c r="F930" s="8">
        <f>ROUND(E930/C930%,2)</f>
        <v>10.73</v>
      </c>
      <c r="G930" s="6">
        <v>6806</v>
      </c>
      <c r="H930" s="8">
        <f>ROUND(G930/D930%,2)</f>
        <v>4.68</v>
      </c>
    </row>
    <row r="931" spans="1:8" customFormat="1" x14ac:dyDescent="0.3">
      <c r="A931" s="9"/>
      <c r="B931" s="10"/>
      <c r="C931" s="10"/>
      <c r="D931" s="7"/>
      <c r="E931" s="9"/>
      <c r="F931" s="8"/>
      <c r="G931" s="9"/>
      <c r="H931" s="8"/>
    </row>
    <row r="932" spans="1:8" customFormat="1" x14ac:dyDescent="0.3">
      <c r="A932" s="9">
        <v>1</v>
      </c>
      <c r="B932" s="10" t="s">
        <v>758</v>
      </c>
      <c r="C932" s="10">
        <v>4509</v>
      </c>
      <c r="D932" s="7">
        <f>[1]PopulationBy18YearPlus!C1002</f>
        <v>13950</v>
      </c>
      <c r="E932" s="9">
        <v>475</v>
      </c>
      <c r="F932" s="8">
        <f>ROUND(E932/C932%,2)</f>
        <v>10.53</v>
      </c>
      <c r="G932" s="9">
        <v>699</v>
      </c>
      <c r="H932" s="8">
        <f>ROUND(G932/D932%,2)</f>
        <v>5.01</v>
      </c>
    </row>
    <row r="933" spans="1:8" customFormat="1" x14ac:dyDescent="0.3">
      <c r="A933" s="9">
        <v>2</v>
      </c>
      <c r="B933" s="10" t="s">
        <v>759</v>
      </c>
      <c r="C933" s="10">
        <v>4672</v>
      </c>
      <c r="D933" s="7">
        <f>[1]PopulationBy18YearPlus!C1003</f>
        <v>14189</v>
      </c>
      <c r="E933" s="9">
        <v>670</v>
      </c>
      <c r="F933" s="8">
        <f>ROUND(E933/C933%,2)</f>
        <v>14.34</v>
      </c>
      <c r="G933" s="9">
        <v>702</v>
      </c>
      <c r="H933" s="8">
        <f>ROUND(G933/D933%,2)</f>
        <v>4.95</v>
      </c>
    </row>
    <row r="934" spans="1:8" customFormat="1" x14ac:dyDescent="0.3">
      <c r="A934" s="9">
        <v>3</v>
      </c>
      <c r="B934" s="10" t="s">
        <v>760</v>
      </c>
      <c r="C934" s="10">
        <v>7145</v>
      </c>
      <c r="D934" s="7">
        <f>[1]PopulationBy18YearPlus!C1004</f>
        <v>22683</v>
      </c>
      <c r="E934" s="9">
        <v>553</v>
      </c>
      <c r="F934" s="8">
        <f>ROUND(E934/C934%,2)</f>
        <v>7.74</v>
      </c>
      <c r="G934" s="9">
        <v>761</v>
      </c>
      <c r="H934" s="8">
        <f>ROUND(G934/D934%,2)</f>
        <v>3.35</v>
      </c>
    </row>
    <row r="935" spans="1:8" customFormat="1" x14ac:dyDescent="0.3">
      <c r="A935" s="9">
        <v>4</v>
      </c>
      <c r="B935" s="10" t="s">
        <v>761</v>
      </c>
      <c r="C935" s="10">
        <v>3783</v>
      </c>
      <c r="D935" s="7">
        <f>[1]PopulationBy18YearPlus!C1005</f>
        <v>10604</v>
      </c>
      <c r="E935" s="9">
        <v>332</v>
      </c>
      <c r="F935" s="8">
        <f>ROUND(E935/C935%,2)</f>
        <v>8.7799999999999994</v>
      </c>
      <c r="G935" s="9">
        <v>394</v>
      </c>
      <c r="H935" s="8">
        <f>ROUND(G935/D935%,2)</f>
        <v>3.72</v>
      </c>
    </row>
    <row r="936" spans="1:8" customFormat="1" x14ac:dyDescent="0.3">
      <c r="A936" s="9">
        <v>5</v>
      </c>
      <c r="B936" s="10" t="s">
        <v>762</v>
      </c>
      <c r="C936" s="10">
        <v>7198</v>
      </c>
      <c r="D936" s="7">
        <f>[1]PopulationBy18YearPlus!C1006</f>
        <v>20718</v>
      </c>
      <c r="E936" s="9">
        <v>1260</v>
      </c>
      <c r="F936" s="8">
        <f>ROUND(E936/C936%,2)</f>
        <v>17.5</v>
      </c>
      <c r="G936" s="9">
        <v>1716</v>
      </c>
      <c r="H936" s="8">
        <f>ROUND(G936/D936%,2)</f>
        <v>8.2799999999999994</v>
      </c>
    </row>
    <row r="937" spans="1:8" customFormat="1" x14ac:dyDescent="0.3">
      <c r="A937" s="9">
        <v>6</v>
      </c>
      <c r="B937" s="10" t="s">
        <v>763</v>
      </c>
      <c r="C937" s="10">
        <v>3574</v>
      </c>
      <c r="D937" s="7">
        <f>[1]PopulationBy18YearPlus!C1007</f>
        <v>10378</v>
      </c>
      <c r="E937" s="9">
        <v>157</v>
      </c>
      <c r="F937" s="8">
        <f>ROUND(E937/C937%,2)</f>
        <v>4.3899999999999997</v>
      </c>
      <c r="G937" s="9">
        <v>217</v>
      </c>
      <c r="H937" s="8">
        <f>ROUND(G937/D937%,2)</f>
        <v>2.09</v>
      </c>
    </row>
    <row r="938" spans="1:8" customFormat="1" x14ac:dyDescent="0.3">
      <c r="A938" s="9">
        <v>7</v>
      </c>
      <c r="B938" s="10" t="s">
        <v>764</v>
      </c>
      <c r="C938" s="10">
        <v>3434</v>
      </c>
      <c r="D938" s="7">
        <f>[1]PopulationBy18YearPlus!C1008</f>
        <v>9960</v>
      </c>
      <c r="E938" s="9">
        <v>83</v>
      </c>
      <c r="F938" s="8">
        <f>ROUND(E938/C938%,2)</f>
        <v>2.42</v>
      </c>
      <c r="G938" s="9">
        <v>130</v>
      </c>
      <c r="H938" s="8">
        <f>ROUND(G938/D938%,2)</f>
        <v>1.31</v>
      </c>
    </row>
    <row r="939" spans="1:8" customFormat="1" x14ac:dyDescent="0.3">
      <c r="A939" s="9">
        <v>8</v>
      </c>
      <c r="B939" s="10" t="s">
        <v>765</v>
      </c>
      <c r="C939" s="10">
        <v>4536</v>
      </c>
      <c r="D939" s="7">
        <f>[1]PopulationBy18YearPlus!C1009</f>
        <v>12517</v>
      </c>
      <c r="E939" s="9">
        <v>841</v>
      </c>
      <c r="F939" s="8">
        <f>ROUND(E939/C939%,2)</f>
        <v>18.54</v>
      </c>
      <c r="G939" s="9">
        <v>987</v>
      </c>
      <c r="H939" s="8">
        <f>ROUND(G939/D939%,2)</f>
        <v>7.89</v>
      </c>
    </row>
    <row r="940" spans="1:8" customFormat="1" x14ac:dyDescent="0.3">
      <c r="A940" s="9">
        <v>9</v>
      </c>
      <c r="B940" s="10" t="s">
        <v>766</v>
      </c>
      <c r="C940" s="10">
        <v>6442</v>
      </c>
      <c r="D940" s="7">
        <f>[1]PopulationBy18YearPlus!C1010</f>
        <v>18316</v>
      </c>
      <c r="E940" s="9">
        <v>629</v>
      </c>
      <c r="F940" s="8">
        <f>ROUND(E940/C940%,2)</f>
        <v>9.76</v>
      </c>
      <c r="G940" s="9">
        <v>783</v>
      </c>
      <c r="H940" s="8">
        <f>ROUND(G940/D940%,2)</f>
        <v>4.2699999999999996</v>
      </c>
    </row>
    <row r="941" spans="1:8" customFormat="1" x14ac:dyDescent="0.3">
      <c r="A941" s="9">
        <v>10</v>
      </c>
      <c r="B941" s="10" t="s">
        <v>767</v>
      </c>
      <c r="C941" s="10">
        <v>4114</v>
      </c>
      <c r="D941" s="7">
        <f>[1]PopulationBy18YearPlus!C1011</f>
        <v>12263</v>
      </c>
      <c r="E941" s="9">
        <v>300</v>
      </c>
      <c r="F941" s="8">
        <f>ROUND(E941/C941%,2)</f>
        <v>7.29</v>
      </c>
      <c r="G941" s="9">
        <v>417</v>
      </c>
      <c r="H941" s="8">
        <f>ROUND(G941/D941%,2)</f>
        <v>3.4</v>
      </c>
    </row>
    <row r="942" spans="1:8" customFormat="1" x14ac:dyDescent="0.3">
      <c r="A942" s="9"/>
      <c r="B942" s="10"/>
      <c r="C942" s="10"/>
      <c r="D942" s="7"/>
      <c r="E942" s="9"/>
      <c r="F942" s="8"/>
      <c r="G942" s="9"/>
      <c r="H942" s="8"/>
    </row>
    <row r="943" spans="1:8" x14ac:dyDescent="0.3">
      <c r="A943" s="6">
        <v>0</v>
      </c>
      <c r="B943" s="7" t="s">
        <v>768</v>
      </c>
      <c r="C943" s="7">
        <v>31172</v>
      </c>
      <c r="D943" s="7">
        <f>SUM(D945:D951)</f>
        <v>85203</v>
      </c>
      <c r="E943" s="6">
        <v>3211</v>
      </c>
      <c r="F943" s="8">
        <f>ROUND(E943/C943%,2)</f>
        <v>10.3</v>
      </c>
      <c r="G943" s="6">
        <v>4164</v>
      </c>
      <c r="H943" s="8">
        <f>ROUND(G943/D943%,2)</f>
        <v>4.8899999999999997</v>
      </c>
    </row>
    <row r="944" spans="1:8" customFormat="1" x14ac:dyDescent="0.3">
      <c r="A944" s="9"/>
      <c r="B944" s="10"/>
      <c r="C944" s="10"/>
      <c r="D944" s="7"/>
      <c r="E944" s="9"/>
      <c r="F944" s="8"/>
      <c r="G944" s="9"/>
      <c r="H944" s="8"/>
    </row>
    <row r="945" spans="1:8" customFormat="1" x14ac:dyDescent="0.3">
      <c r="A945" s="9">
        <v>1</v>
      </c>
      <c r="B945" s="10" t="s">
        <v>769</v>
      </c>
      <c r="C945" s="10">
        <v>4318</v>
      </c>
      <c r="D945" s="7">
        <f>[1]PopulationBy18YearPlus!C1016</f>
        <v>11452</v>
      </c>
      <c r="E945" s="9">
        <v>264</v>
      </c>
      <c r="F945" s="8">
        <f>ROUND(E945/C945%,2)</f>
        <v>6.11</v>
      </c>
      <c r="G945" s="9">
        <v>319</v>
      </c>
      <c r="H945" s="8">
        <f>ROUND(G945/D945%,2)</f>
        <v>2.79</v>
      </c>
    </row>
    <row r="946" spans="1:8" customFormat="1" x14ac:dyDescent="0.3">
      <c r="A946" s="9">
        <v>2</v>
      </c>
      <c r="B946" s="10" t="s">
        <v>770</v>
      </c>
      <c r="C946" s="10">
        <v>6182</v>
      </c>
      <c r="D946" s="7">
        <f>[1]PopulationBy18YearPlus!C1017</f>
        <v>15667</v>
      </c>
      <c r="E946" s="9">
        <v>862</v>
      </c>
      <c r="F946" s="8">
        <f>ROUND(E946/C946%,2)</f>
        <v>13.94</v>
      </c>
      <c r="G946" s="9">
        <v>1197</v>
      </c>
      <c r="H946" s="8">
        <f>ROUND(G946/D946%,2)</f>
        <v>7.64</v>
      </c>
    </row>
    <row r="947" spans="1:8" customFormat="1" x14ac:dyDescent="0.3">
      <c r="A947" s="9">
        <v>3</v>
      </c>
      <c r="B947" s="10" t="s">
        <v>771</v>
      </c>
      <c r="C947" s="10">
        <v>3453</v>
      </c>
      <c r="D947" s="7">
        <f>[1]PopulationBy18YearPlus!C1018</f>
        <v>9836</v>
      </c>
      <c r="E947" s="9">
        <v>427</v>
      </c>
      <c r="F947" s="8">
        <f>ROUND(E947/C947%,2)</f>
        <v>12.37</v>
      </c>
      <c r="G947" s="9">
        <v>522</v>
      </c>
      <c r="H947" s="8">
        <f>ROUND(G947/D947%,2)</f>
        <v>5.31</v>
      </c>
    </row>
    <row r="948" spans="1:8" customFormat="1" x14ac:dyDescent="0.3">
      <c r="A948" s="9">
        <v>4</v>
      </c>
      <c r="B948" s="10" t="s">
        <v>772</v>
      </c>
      <c r="C948" s="10">
        <v>2794</v>
      </c>
      <c r="D948" s="7">
        <f>[1]PopulationBy18YearPlus!C1019</f>
        <v>8176</v>
      </c>
      <c r="E948" s="9">
        <v>228</v>
      </c>
      <c r="F948" s="8">
        <f>ROUND(E948/C948%,2)</f>
        <v>8.16</v>
      </c>
      <c r="G948" s="9">
        <v>263</v>
      </c>
      <c r="H948" s="8">
        <f>ROUND(G948/D948%,2)</f>
        <v>3.22</v>
      </c>
    </row>
    <row r="949" spans="1:8" customFormat="1" x14ac:dyDescent="0.3">
      <c r="A949" s="9">
        <v>5</v>
      </c>
      <c r="B949" s="10" t="s">
        <v>773</v>
      </c>
      <c r="C949" s="10">
        <v>7434</v>
      </c>
      <c r="D949" s="7">
        <f>[1]PopulationBy18YearPlus!C1020</f>
        <v>20785</v>
      </c>
      <c r="E949" s="9">
        <v>812</v>
      </c>
      <c r="F949" s="8">
        <f>ROUND(E949/C949%,2)</f>
        <v>10.92</v>
      </c>
      <c r="G949" s="9">
        <v>1113</v>
      </c>
      <c r="H949" s="8">
        <f>ROUND(G949/D949%,2)</f>
        <v>5.35</v>
      </c>
    </row>
    <row r="950" spans="1:8" customFormat="1" x14ac:dyDescent="0.3">
      <c r="A950" s="9">
        <v>6</v>
      </c>
      <c r="B950" s="10" t="s">
        <v>774</v>
      </c>
      <c r="C950" s="10">
        <v>3710</v>
      </c>
      <c r="D950" s="7">
        <f>[1]PopulationBy18YearPlus!C1021</f>
        <v>10839</v>
      </c>
      <c r="E950" s="9">
        <v>337</v>
      </c>
      <c r="F950" s="8">
        <f>ROUND(E950/C950%,2)</f>
        <v>9.08</v>
      </c>
      <c r="G950" s="9">
        <v>385</v>
      </c>
      <c r="H950" s="8">
        <f>ROUND(G950/D950%,2)</f>
        <v>3.55</v>
      </c>
    </row>
    <row r="951" spans="1:8" customFormat="1" x14ac:dyDescent="0.3">
      <c r="A951" s="9">
        <v>7</v>
      </c>
      <c r="B951" s="10" t="s">
        <v>775</v>
      </c>
      <c r="C951" s="10">
        <v>3281</v>
      </c>
      <c r="D951" s="7">
        <f>[1]PopulationBy18YearPlus!C1022</f>
        <v>8448</v>
      </c>
      <c r="E951" s="9">
        <v>281</v>
      </c>
      <c r="F951" s="8">
        <f>ROUND(E951/C951%,2)</f>
        <v>8.56</v>
      </c>
      <c r="G951" s="9">
        <v>365</v>
      </c>
      <c r="H951" s="8">
        <f>ROUND(G951/D951%,2)</f>
        <v>4.32</v>
      </c>
    </row>
    <row r="952" spans="1:8" customFormat="1" x14ac:dyDescent="0.3">
      <c r="A952" s="9"/>
      <c r="B952" s="10"/>
      <c r="C952" s="10"/>
      <c r="D952" s="7"/>
      <c r="E952" s="9"/>
      <c r="F952" s="8"/>
      <c r="G952" s="9"/>
      <c r="H952" s="8"/>
    </row>
    <row r="953" spans="1:8" x14ac:dyDescent="0.3">
      <c r="A953" s="6">
        <v>0</v>
      </c>
      <c r="B953" s="7" t="s">
        <v>776</v>
      </c>
      <c r="C953" s="7">
        <v>45140</v>
      </c>
      <c r="D953" s="7">
        <f>SUM(D955:D963)</f>
        <v>112930</v>
      </c>
      <c r="E953" s="6">
        <v>4105</v>
      </c>
      <c r="F953" s="8">
        <f>ROUND(E953/C953%,2)</f>
        <v>9.09</v>
      </c>
      <c r="G953" s="6">
        <v>5437</v>
      </c>
      <c r="H953" s="8">
        <f>ROUND(G953/D953%,2)</f>
        <v>4.8099999999999996</v>
      </c>
    </row>
    <row r="954" spans="1:8" customFormat="1" x14ac:dyDescent="0.3">
      <c r="A954" s="9"/>
      <c r="B954" s="10"/>
      <c r="C954" s="10"/>
      <c r="D954" s="7"/>
      <c r="E954" s="9"/>
      <c r="F954" s="8"/>
      <c r="G954" s="9"/>
      <c r="H954" s="8"/>
    </row>
    <row r="955" spans="1:8" customFormat="1" x14ac:dyDescent="0.3">
      <c r="A955" s="9">
        <v>1</v>
      </c>
      <c r="B955" s="10" t="s">
        <v>777</v>
      </c>
      <c r="C955" s="10">
        <v>5148</v>
      </c>
      <c r="D955" s="7">
        <f>[1]PopulationBy18YearPlus!C1027</f>
        <v>11217</v>
      </c>
      <c r="E955" s="9">
        <v>467</v>
      </c>
      <c r="F955" s="8">
        <f>ROUND(E955/C955%,2)</f>
        <v>9.07</v>
      </c>
      <c r="G955" s="9">
        <v>634</v>
      </c>
      <c r="H955" s="8">
        <f>ROUND(G955/D955%,2)</f>
        <v>5.65</v>
      </c>
    </row>
    <row r="956" spans="1:8" customFormat="1" x14ac:dyDescent="0.3">
      <c r="A956" s="9">
        <v>2</v>
      </c>
      <c r="B956" s="10" t="s">
        <v>778</v>
      </c>
      <c r="C956" s="10">
        <v>4207</v>
      </c>
      <c r="D956" s="7">
        <f>[1]PopulationBy18YearPlus!C1028</f>
        <v>10560</v>
      </c>
      <c r="E956" s="9">
        <v>190</v>
      </c>
      <c r="F956" s="8">
        <f>ROUND(E956/C956%,2)</f>
        <v>4.5199999999999996</v>
      </c>
      <c r="G956" s="9">
        <v>238</v>
      </c>
      <c r="H956" s="8">
        <f>ROUND(G956/D956%,2)</f>
        <v>2.25</v>
      </c>
    </row>
    <row r="957" spans="1:8" customFormat="1" x14ac:dyDescent="0.3">
      <c r="A957" s="9">
        <v>3</v>
      </c>
      <c r="B957" s="10" t="s">
        <v>779</v>
      </c>
      <c r="C957" s="10">
        <v>5317</v>
      </c>
      <c r="D957" s="7">
        <f>[1]PopulationBy18YearPlus!C1029</f>
        <v>12570</v>
      </c>
      <c r="E957" s="9">
        <v>406</v>
      </c>
      <c r="F957" s="8">
        <f>ROUND(E957/C957%,2)</f>
        <v>7.64</v>
      </c>
      <c r="G957" s="9">
        <v>548</v>
      </c>
      <c r="H957" s="8">
        <f>ROUND(G957/D957%,2)</f>
        <v>4.3600000000000003</v>
      </c>
    </row>
    <row r="958" spans="1:8" customFormat="1" x14ac:dyDescent="0.3">
      <c r="A958" s="9">
        <v>4</v>
      </c>
      <c r="B958" s="10" t="s">
        <v>780</v>
      </c>
      <c r="C958" s="10">
        <v>7016</v>
      </c>
      <c r="D958" s="7">
        <f>[1]PopulationBy18YearPlus!C1030</f>
        <v>17828</v>
      </c>
      <c r="E958" s="9">
        <v>326</v>
      </c>
      <c r="F958" s="8">
        <f>ROUND(E958/C958%,2)</f>
        <v>4.6500000000000004</v>
      </c>
      <c r="G958" s="9">
        <v>408</v>
      </c>
      <c r="H958" s="8">
        <f>ROUND(G958/D958%,2)</f>
        <v>2.29</v>
      </c>
    </row>
    <row r="959" spans="1:8" customFormat="1" x14ac:dyDescent="0.3">
      <c r="A959" s="9">
        <v>5</v>
      </c>
      <c r="B959" s="10" t="s">
        <v>781</v>
      </c>
      <c r="C959" s="10">
        <v>8385</v>
      </c>
      <c r="D959" s="7">
        <f>[1]PopulationBy18YearPlus!C1031</f>
        <v>19456</v>
      </c>
      <c r="E959" s="9">
        <v>863</v>
      </c>
      <c r="F959" s="8">
        <f>ROUND(E959/C959%,2)</f>
        <v>10.29</v>
      </c>
      <c r="G959" s="9">
        <v>1270</v>
      </c>
      <c r="H959" s="8">
        <f>ROUND(G959/D959%,2)</f>
        <v>6.53</v>
      </c>
    </row>
    <row r="960" spans="1:8" customFormat="1" x14ac:dyDescent="0.3">
      <c r="A960" s="9">
        <v>6</v>
      </c>
      <c r="B960" s="10" t="s">
        <v>782</v>
      </c>
      <c r="C960" s="10">
        <v>4680</v>
      </c>
      <c r="D960" s="7">
        <f>[1]PopulationBy18YearPlus!C1032</f>
        <v>11415</v>
      </c>
      <c r="E960" s="9">
        <v>315</v>
      </c>
      <c r="F960" s="8">
        <f>ROUND(E960/C960%,2)</f>
        <v>6.73</v>
      </c>
      <c r="G960" s="9">
        <v>395</v>
      </c>
      <c r="H960" s="8">
        <f>ROUND(G960/D960%,2)</f>
        <v>3.46</v>
      </c>
    </row>
    <row r="961" spans="1:8" customFormat="1" x14ac:dyDescent="0.3">
      <c r="A961" s="9">
        <v>7</v>
      </c>
      <c r="B961" s="10" t="s">
        <v>783</v>
      </c>
      <c r="C961" s="10">
        <v>3162</v>
      </c>
      <c r="D961" s="7">
        <f>[1]PopulationBy18YearPlus!C1033</f>
        <v>8635</v>
      </c>
      <c r="E961" s="9">
        <v>611</v>
      </c>
      <c r="F961" s="8">
        <f>ROUND(E961/C961%,2)</f>
        <v>19.32</v>
      </c>
      <c r="G961" s="9">
        <v>674</v>
      </c>
      <c r="H961" s="8">
        <f>ROUND(G961/D961%,2)</f>
        <v>7.81</v>
      </c>
    </row>
    <row r="962" spans="1:8" customFormat="1" x14ac:dyDescent="0.3">
      <c r="A962" s="9">
        <v>8</v>
      </c>
      <c r="B962" s="10" t="s">
        <v>784</v>
      </c>
      <c r="C962" s="10">
        <v>2905</v>
      </c>
      <c r="D962" s="7">
        <f>[1]PopulationBy18YearPlus!C1034</f>
        <v>8792</v>
      </c>
      <c r="E962" s="9">
        <v>439</v>
      </c>
      <c r="F962" s="8">
        <f>ROUND(E962/C962%,2)</f>
        <v>15.11</v>
      </c>
      <c r="G962" s="9">
        <v>623</v>
      </c>
      <c r="H962" s="8">
        <f>ROUND(G962/D962%,2)</f>
        <v>7.09</v>
      </c>
    </row>
    <row r="963" spans="1:8" customFormat="1" x14ac:dyDescent="0.3">
      <c r="A963" s="9">
        <v>9</v>
      </c>
      <c r="B963" s="10" t="s">
        <v>785</v>
      </c>
      <c r="C963" s="10">
        <v>4320</v>
      </c>
      <c r="D963" s="7">
        <f>[1]PopulationBy18YearPlus!C1035</f>
        <v>12457</v>
      </c>
      <c r="E963" s="9">
        <v>488</v>
      </c>
      <c r="F963" s="8">
        <f>ROUND(E963/C963%,2)</f>
        <v>11.3</v>
      </c>
      <c r="G963" s="9">
        <v>647</v>
      </c>
      <c r="H963" s="8">
        <f>ROUND(G963/D963%,2)</f>
        <v>5.19</v>
      </c>
    </row>
    <row r="964" spans="1:8" customFormat="1" x14ac:dyDescent="0.3">
      <c r="A964" s="9"/>
      <c r="B964" s="10"/>
      <c r="C964" s="10"/>
      <c r="D964" s="7"/>
      <c r="E964" s="9"/>
      <c r="F964" s="8"/>
      <c r="G964" s="9"/>
      <c r="H964" s="8"/>
    </row>
    <row r="965" spans="1:8" x14ac:dyDescent="0.3">
      <c r="A965" s="6">
        <v>0</v>
      </c>
      <c r="B965" s="7" t="s">
        <v>786</v>
      </c>
      <c r="C965" s="7">
        <v>49567</v>
      </c>
      <c r="D965" s="7">
        <f>SUM(D967:D976)</f>
        <v>124476</v>
      </c>
      <c r="E965" s="6">
        <v>4503</v>
      </c>
      <c r="F965" s="8">
        <f>ROUND(E965/C965%,2)</f>
        <v>9.08</v>
      </c>
      <c r="G965" s="6">
        <v>5784</v>
      </c>
      <c r="H965" s="8">
        <f>ROUND(G965/D965%,2)</f>
        <v>4.6500000000000004</v>
      </c>
    </row>
    <row r="966" spans="1:8" customFormat="1" x14ac:dyDescent="0.3">
      <c r="A966" s="9"/>
      <c r="B966" s="10"/>
      <c r="C966" s="10"/>
      <c r="D966" s="7"/>
      <c r="E966" s="9"/>
      <c r="F966" s="8"/>
      <c r="G966" s="9"/>
      <c r="H966" s="8"/>
    </row>
    <row r="967" spans="1:8" customFormat="1" x14ac:dyDescent="0.3">
      <c r="A967" s="9">
        <v>1</v>
      </c>
      <c r="B967" s="10" t="s">
        <v>787</v>
      </c>
      <c r="C967" s="10">
        <v>5412</v>
      </c>
      <c r="D967" s="7">
        <f>[1]PopulationBy18YearPlus!C1040</f>
        <v>13714</v>
      </c>
      <c r="E967" s="9">
        <v>474</v>
      </c>
      <c r="F967" s="8">
        <f>ROUND(E967/C967%,2)</f>
        <v>8.76</v>
      </c>
      <c r="G967" s="9">
        <v>554</v>
      </c>
      <c r="H967" s="8">
        <f>ROUND(G967/D967%,2)</f>
        <v>4.04</v>
      </c>
    </row>
    <row r="968" spans="1:8" customFormat="1" x14ac:dyDescent="0.3">
      <c r="A968" s="9">
        <v>2</v>
      </c>
      <c r="B968" s="10" t="s">
        <v>788</v>
      </c>
      <c r="C968" s="10">
        <v>4832</v>
      </c>
      <c r="D968" s="7">
        <f>[1]PopulationBy18YearPlus!C1041</f>
        <v>12534</v>
      </c>
      <c r="E968" s="9">
        <v>478</v>
      </c>
      <c r="F968" s="8">
        <f>ROUND(E968/C968%,2)</f>
        <v>9.89</v>
      </c>
      <c r="G968" s="9">
        <v>574</v>
      </c>
      <c r="H968" s="8">
        <f>ROUND(G968/D968%,2)</f>
        <v>4.58</v>
      </c>
    </row>
    <row r="969" spans="1:8" customFormat="1" x14ac:dyDescent="0.3">
      <c r="A969" s="9">
        <v>3</v>
      </c>
      <c r="B969" s="10" t="s">
        <v>789</v>
      </c>
      <c r="C969" s="10">
        <v>4722</v>
      </c>
      <c r="D969" s="7">
        <f>[1]PopulationBy18YearPlus!C1042</f>
        <v>12149</v>
      </c>
      <c r="E969" s="9">
        <v>549</v>
      </c>
      <c r="F969" s="8">
        <f>ROUND(E969/C969%,2)</f>
        <v>11.63</v>
      </c>
      <c r="G969" s="9">
        <v>724</v>
      </c>
      <c r="H969" s="8">
        <f>ROUND(G969/D969%,2)</f>
        <v>5.96</v>
      </c>
    </row>
    <row r="970" spans="1:8" customFormat="1" x14ac:dyDescent="0.3">
      <c r="A970" s="9">
        <v>4</v>
      </c>
      <c r="B970" s="10" t="s">
        <v>790</v>
      </c>
      <c r="C970" s="10">
        <v>6311</v>
      </c>
      <c r="D970" s="7">
        <f>[1]PopulationBy18YearPlus!C1043</f>
        <v>15380</v>
      </c>
      <c r="E970" s="9">
        <v>766</v>
      </c>
      <c r="F970" s="8">
        <f>ROUND(E970/C970%,2)</f>
        <v>12.14</v>
      </c>
      <c r="G970" s="9">
        <v>1036</v>
      </c>
      <c r="H970" s="8">
        <f>ROUND(G970/D970%,2)</f>
        <v>6.74</v>
      </c>
    </row>
    <row r="971" spans="1:8" customFormat="1" x14ac:dyDescent="0.3">
      <c r="A971" s="9">
        <v>5</v>
      </c>
      <c r="B971" s="10" t="s">
        <v>791</v>
      </c>
      <c r="C971" s="10">
        <v>4811</v>
      </c>
      <c r="D971" s="7">
        <f>[1]PopulationBy18YearPlus!C1044</f>
        <v>11209</v>
      </c>
      <c r="E971" s="9">
        <v>393</v>
      </c>
      <c r="F971" s="8">
        <f>ROUND(E971/C971%,2)</f>
        <v>8.17</v>
      </c>
      <c r="G971" s="9">
        <v>482</v>
      </c>
      <c r="H971" s="8">
        <f>ROUND(G971/D971%,2)</f>
        <v>4.3</v>
      </c>
    </row>
    <row r="972" spans="1:8" customFormat="1" x14ac:dyDescent="0.3">
      <c r="A972" s="9">
        <v>6</v>
      </c>
      <c r="B972" s="10" t="s">
        <v>792</v>
      </c>
      <c r="C972" s="10">
        <v>6222</v>
      </c>
      <c r="D972" s="7">
        <f>[1]PopulationBy18YearPlus!C1045</f>
        <v>15183</v>
      </c>
      <c r="E972" s="9">
        <v>620</v>
      </c>
      <c r="F972" s="8">
        <f>ROUND(E972/C972%,2)</f>
        <v>9.9600000000000009</v>
      </c>
      <c r="G972" s="9">
        <v>872</v>
      </c>
      <c r="H972" s="8">
        <f>ROUND(G972/D972%,2)</f>
        <v>5.74</v>
      </c>
    </row>
    <row r="973" spans="1:8" customFormat="1" x14ac:dyDescent="0.3">
      <c r="A973" s="9">
        <v>7</v>
      </c>
      <c r="B973" s="10" t="s">
        <v>793</v>
      </c>
      <c r="C973" s="10">
        <v>3134</v>
      </c>
      <c r="D973" s="7">
        <f>[1]PopulationBy18YearPlus!C1046</f>
        <v>7872</v>
      </c>
      <c r="E973" s="9">
        <v>355</v>
      </c>
      <c r="F973" s="8">
        <f>ROUND(E973/C973%,2)</f>
        <v>11.33</v>
      </c>
      <c r="G973" s="9">
        <v>383</v>
      </c>
      <c r="H973" s="8">
        <f>ROUND(G973/D973%,2)</f>
        <v>4.87</v>
      </c>
    </row>
    <row r="974" spans="1:8" customFormat="1" x14ac:dyDescent="0.3">
      <c r="A974" s="9">
        <v>8</v>
      </c>
      <c r="B974" s="10" t="s">
        <v>794</v>
      </c>
      <c r="C974" s="10">
        <v>4569</v>
      </c>
      <c r="D974" s="7">
        <f>[1]PopulationBy18YearPlus!C1047</f>
        <v>11137</v>
      </c>
      <c r="E974" s="9">
        <v>360</v>
      </c>
      <c r="F974" s="8">
        <f>ROUND(E974/C974%,2)</f>
        <v>7.88</v>
      </c>
      <c r="G974" s="9">
        <v>476</v>
      </c>
      <c r="H974" s="8">
        <f>ROUND(G974/D974%,2)</f>
        <v>4.2699999999999996</v>
      </c>
    </row>
    <row r="975" spans="1:8" customFormat="1" x14ac:dyDescent="0.3">
      <c r="A975" s="9">
        <v>9</v>
      </c>
      <c r="B975" s="10" t="s">
        <v>795</v>
      </c>
      <c r="C975" s="10">
        <v>4305</v>
      </c>
      <c r="D975" s="7">
        <f>[1]PopulationBy18YearPlus!C1048</f>
        <v>11754</v>
      </c>
      <c r="E975" s="9">
        <v>154</v>
      </c>
      <c r="F975" s="8">
        <f>ROUND(E975/C975%,2)</f>
        <v>3.58</v>
      </c>
      <c r="G975" s="9">
        <v>197</v>
      </c>
      <c r="H975" s="8">
        <f>ROUND(G975/D975%,2)</f>
        <v>1.68</v>
      </c>
    </row>
    <row r="976" spans="1:8" customFormat="1" x14ac:dyDescent="0.3">
      <c r="A976" s="9">
        <v>10</v>
      </c>
      <c r="B976" s="10" t="s">
        <v>796</v>
      </c>
      <c r="C976" s="10">
        <v>5249</v>
      </c>
      <c r="D976" s="7">
        <f>[1]PopulationBy18YearPlus!C1049</f>
        <v>13544</v>
      </c>
      <c r="E976" s="9">
        <v>354</v>
      </c>
      <c r="F976" s="8">
        <f>ROUND(E976/C976%,2)</f>
        <v>6.74</v>
      </c>
      <c r="G976" s="9">
        <v>486</v>
      </c>
      <c r="H976" s="8">
        <f>ROUND(G976/D976%,2)</f>
        <v>3.59</v>
      </c>
    </row>
    <row r="977" spans="1:8" customFormat="1" x14ac:dyDescent="0.3">
      <c r="A977" s="9"/>
      <c r="B977" s="10"/>
      <c r="C977" s="10"/>
      <c r="D977" s="7"/>
      <c r="E977" s="9"/>
      <c r="F977" s="8"/>
      <c r="G977" s="9"/>
      <c r="H977" s="8"/>
    </row>
    <row r="978" spans="1:8" x14ac:dyDescent="0.3">
      <c r="A978" s="6">
        <v>0</v>
      </c>
      <c r="B978" s="7" t="s">
        <v>797</v>
      </c>
      <c r="C978" s="7">
        <v>195872</v>
      </c>
      <c r="D978" s="7">
        <f>SUM(D980:D992)</f>
        <v>591503</v>
      </c>
      <c r="E978" s="6">
        <v>26794</v>
      </c>
      <c r="F978" s="8">
        <f>ROUND(E978/C978%,2)</f>
        <v>13.68</v>
      </c>
      <c r="G978" s="6">
        <v>33587</v>
      </c>
      <c r="H978" s="8">
        <f>ROUND(G978/D978%,2)</f>
        <v>5.68</v>
      </c>
    </row>
    <row r="979" spans="1:8" customFormat="1" x14ac:dyDescent="0.3">
      <c r="A979" s="9"/>
      <c r="B979" s="10"/>
      <c r="C979" s="10"/>
      <c r="D979" s="7"/>
      <c r="E979" s="9"/>
      <c r="F979" s="8"/>
      <c r="G979" s="9"/>
      <c r="H979" s="8"/>
    </row>
    <row r="980" spans="1:8" customFormat="1" x14ac:dyDescent="0.3">
      <c r="A980" s="9">
        <v>1</v>
      </c>
      <c r="B980" s="10" t="s">
        <v>798</v>
      </c>
      <c r="C980" s="10">
        <v>4347</v>
      </c>
      <c r="D980" s="7">
        <f>[1]PopulationBy18YearPlus!C1054</f>
        <v>12244</v>
      </c>
      <c r="E980" s="9">
        <v>789</v>
      </c>
      <c r="F980" s="8">
        <f>ROUND(E980/C980%,2)</f>
        <v>18.149999999999999</v>
      </c>
      <c r="G980" s="9">
        <v>857</v>
      </c>
      <c r="H980" s="8">
        <f>ROUND(G980/D980%,2)</f>
        <v>7</v>
      </c>
    </row>
    <row r="981" spans="1:8" customFormat="1" x14ac:dyDescent="0.3">
      <c r="A981" s="9">
        <v>2</v>
      </c>
      <c r="B981" s="10" t="s">
        <v>799</v>
      </c>
      <c r="C981" s="10">
        <v>4239</v>
      </c>
      <c r="D981" s="7">
        <f>[1]PopulationBy18YearPlus!C1055</f>
        <v>12375</v>
      </c>
      <c r="E981" s="9">
        <v>284</v>
      </c>
      <c r="F981" s="8">
        <f>ROUND(E981/C981%,2)</f>
        <v>6.7</v>
      </c>
      <c r="G981" s="9">
        <v>406</v>
      </c>
      <c r="H981" s="8">
        <f>ROUND(G981/D981%,2)</f>
        <v>3.28</v>
      </c>
    </row>
    <row r="982" spans="1:8" customFormat="1" x14ac:dyDescent="0.3">
      <c r="A982" s="9">
        <v>3</v>
      </c>
      <c r="B982" s="10" t="s">
        <v>368</v>
      </c>
      <c r="C982" s="10">
        <v>21250</v>
      </c>
      <c r="D982" s="7">
        <f>[1]PopulationBy18YearPlus!C1056</f>
        <v>62547</v>
      </c>
      <c r="E982" s="9">
        <v>3451</v>
      </c>
      <c r="F982" s="8">
        <f>ROUND(E982/C982%,2)</f>
        <v>16.239999999999998</v>
      </c>
      <c r="G982" s="9">
        <v>4026</v>
      </c>
      <c r="H982" s="8">
        <f>ROUND(G982/D982%,2)</f>
        <v>6.44</v>
      </c>
    </row>
    <row r="983" spans="1:8" customFormat="1" x14ac:dyDescent="0.3">
      <c r="A983" s="9">
        <v>4</v>
      </c>
      <c r="B983" s="10" t="s">
        <v>800</v>
      </c>
      <c r="C983" s="10">
        <v>13781</v>
      </c>
      <c r="D983" s="7">
        <f>[1]PopulationBy18YearPlus!C1057</f>
        <v>40807</v>
      </c>
      <c r="E983" s="9">
        <v>1281</v>
      </c>
      <c r="F983" s="8">
        <f>ROUND(E983/C983%,2)</f>
        <v>9.3000000000000007</v>
      </c>
      <c r="G983" s="9">
        <v>1580</v>
      </c>
      <c r="H983" s="8">
        <f>ROUND(G983/D983%,2)</f>
        <v>3.87</v>
      </c>
    </row>
    <row r="984" spans="1:8" customFormat="1" x14ac:dyDescent="0.3">
      <c r="A984" s="9">
        <v>5</v>
      </c>
      <c r="B984" s="10" t="s">
        <v>801</v>
      </c>
      <c r="C984" s="10">
        <v>18383</v>
      </c>
      <c r="D984" s="7">
        <f>[1]PopulationBy18YearPlus!C1058</f>
        <v>54686</v>
      </c>
      <c r="E984" s="9">
        <v>1651</v>
      </c>
      <c r="F984" s="8">
        <f>ROUND(E984/C984%,2)</f>
        <v>8.98</v>
      </c>
      <c r="G984" s="9">
        <v>1923</v>
      </c>
      <c r="H984" s="8">
        <f>ROUND(G984/D984%,2)</f>
        <v>3.52</v>
      </c>
    </row>
    <row r="985" spans="1:8" customFormat="1" x14ac:dyDescent="0.3">
      <c r="A985" s="9">
        <v>6</v>
      </c>
      <c r="B985" s="10" t="s">
        <v>802</v>
      </c>
      <c r="C985" s="10">
        <v>7940</v>
      </c>
      <c r="D985" s="7">
        <f>[1]PopulationBy18YearPlus!C1059</f>
        <v>23962</v>
      </c>
      <c r="E985" s="9">
        <v>736</v>
      </c>
      <c r="F985" s="8">
        <f>ROUND(E985/C985%,2)</f>
        <v>9.27</v>
      </c>
      <c r="G985" s="9">
        <v>929</v>
      </c>
      <c r="H985" s="8">
        <f>ROUND(G985/D985%,2)</f>
        <v>3.88</v>
      </c>
    </row>
    <row r="986" spans="1:8" customFormat="1" x14ac:dyDescent="0.3">
      <c r="A986" s="9">
        <v>7</v>
      </c>
      <c r="B986" s="10" t="s">
        <v>803</v>
      </c>
      <c r="C986" s="10">
        <v>20412</v>
      </c>
      <c r="D986" s="7">
        <f>[1]PopulationBy18YearPlus!C1060</f>
        <v>56186</v>
      </c>
      <c r="E986" s="9">
        <v>2389</v>
      </c>
      <c r="F986" s="8">
        <f>ROUND(E986/C986%,2)</f>
        <v>11.7</v>
      </c>
      <c r="G986" s="9">
        <v>2924</v>
      </c>
      <c r="H986" s="8">
        <f>ROUND(G986/D986%,2)</f>
        <v>5.2</v>
      </c>
    </row>
    <row r="987" spans="1:8" customFormat="1" x14ac:dyDescent="0.3">
      <c r="A987" s="9">
        <v>8</v>
      </c>
      <c r="B987" s="10" t="s">
        <v>623</v>
      </c>
      <c r="C987" s="10">
        <v>11041</v>
      </c>
      <c r="D987" s="7">
        <f>[1]PopulationBy18YearPlus!C1061</f>
        <v>34115</v>
      </c>
      <c r="E987" s="9">
        <v>975</v>
      </c>
      <c r="F987" s="8">
        <f>ROUND(E987/C987%,2)</f>
        <v>8.83</v>
      </c>
      <c r="G987" s="9">
        <v>1153</v>
      </c>
      <c r="H987" s="8">
        <f>ROUND(G987/D987%,2)</f>
        <v>3.38</v>
      </c>
    </row>
    <row r="988" spans="1:8" customFormat="1" x14ac:dyDescent="0.3">
      <c r="A988" s="9">
        <v>9</v>
      </c>
      <c r="B988" s="10" t="s">
        <v>804</v>
      </c>
      <c r="C988" s="10">
        <v>7751</v>
      </c>
      <c r="D988" s="7">
        <f>[1]PopulationBy18YearPlus!C1062</f>
        <v>26292</v>
      </c>
      <c r="E988" s="9">
        <v>728</v>
      </c>
      <c r="F988" s="8">
        <f>ROUND(E988/C988%,2)</f>
        <v>9.39</v>
      </c>
      <c r="G988" s="9">
        <v>938</v>
      </c>
      <c r="H988" s="8">
        <f>ROUND(G988/D988%,2)</f>
        <v>3.57</v>
      </c>
    </row>
    <row r="989" spans="1:8" customFormat="1" x14ac:dyDescent="0.3">
      <c r="A989" s="9">
        <v>10</v>
      </c>
      <c r="B989" s="10" t="s">
        <v>805</v>
      </c>
      <c r="C989" s="10">
        <v>20930</v>
      </c>
      <c r="D989" s="7">
        <f>[1]PopulationBy18YearPlus!C1063</f>
        <v>60524</v>
      </c>
      <c r="E989" s="9">
        <v>2632</v>
      </c>
      <c r="F989" s="8">
        <f>ROUND(E989/C989%,2)</f>
        <v>12.58</v>
      </c>
      <c r="G989" s="9">
        <v>3254</v>
      </c>
      <c r="H989" s="8">
        <f>ROUND(G989/D989%,2)</f>
        <v>5.38</v>
      </c>
    </row>
    <row r="990" spans="1:8" customFormat="1" x14ac:dyDescent="0.3">
      <c r="A990" s="9">
        <v>11</v>
      </c>
      <c r="B990" s="10" t="s">
        <v>806</v>
      </c>
      <c r="C990" s="10">
        <v>10845</v>
      </c>
      <c r="D990" s="7">
        <f>[1]PopulationBy18YearPlus!C1064</f>
        <v>36388</v>
      </c>
      <c r="E990" s="9">
        <v>1368</v>
      </c>
      <c r="F990" s="8">
        <f>ROUND(E990/C990%,2)</f>
        <v>12.61</v>
      </c>
      <c r="G990" s="9">
        <v>1728</v>
      </c>
      <c r="H990" s="8">
        <f>ROUND(G990/D990%,2)</f>
        <v>4.75</v>
      </c>
    </row>
    <row r="991" spans="1:8" customFormat="1" x14ac:dyDescent="0.3">
      <c r="A991" s="9">
        <v>12</v>
      </c>
      <c r="B991" s="10" t="s">
        <v>807</v>
      </c>
      <c r="C991" s="10">
        <v>10174</v>
      </c>
      <c r="D991" s="7">
        <f>[1]PopulationBy18YearPlus!C1065</f>
        <v>36645</v>
      </c>
      <c r="E991" s="9">
        <v>3304</v>
      </c>
      <c r="F991" s="8">
        <f>ROUND(E991/C991%,2)</f>
        <v>32.47</v>
      </c>
      <c r="G991" s="9">
        <v>3864</v>
      </c>
      <c r="H991" s="8">
        <f>ROUND(G991/D991%,2)</f>
        <v>10.54</v>
      </c>
    </row>
    <row r="992" spans="1:8" customFormat="1" x14ac:dyDescent="0.3">
      <c r="A992" s="9">
        <v>13</v>
      </c>
      <c r="B992" s="10" t="s">
        <v>808</v>
      </c>
      <c r="C992" s="10">
        <v>44779</v>
      </c>
      <c r="D992" s="7">
        <f>[1]PopulationBy18YearPlus!C1066</f>
        <v>134732</v>
      </c>
      <c r="E992" s="9">
        <v>7206</v>
      </c>
      <c r="F992" s="8">
        <f>ROUND(E992/C992%,2)</f>
        <v>16.09</v>
      </c>
      <c r="G992" s="9">
        <v>10005</v>
      </c>
      <c r="H992" s="8">
        <f>ROUND(G992/D992%,2)</f>
        <v>7.43</v>
      </c>
    </row>
    <row r="993" spans="1:8" customFormat="1" x14ac:dyDescent="0.3">
      <c r="A993" s="9"/>
      <c r="B993" s="10"/>
      <c r="C993" s="10"/>
      <c r="D993" s="7"/>
      <c r="E993" s="9"/>
      <c r="F993" s="8"/>
      <c r="G993" s="9"/>
      <c r="H993" s="8"/>
    </row>
    <row r="994" spans="1:8" x14ac:dyDescent="0.3">
      <c r="A994" s="6">
        <v>0</v>
      </c>
      <c r="B994" s="7" t="s">
        <v>809</v>
      </c>
      <c r="C994" s="7">
        <v>111167</v>
      </c>
      <c r="D994" s="7">
        <f>SUM(D996:D1004)</f>
        <v>333748</v>
      </c>
      <c r="E994" s="6">
        <v>13803</v>
      </c>
      <c r="F994" s="8">
        <f>ROUND(E994/C994%,2)</f>
        <v>12.42</v>
      </c>
      <c r="G994" s="6">
        <v>17956</v>
      </c>
      <c r="H994" s="8">
        <f>ROUND(G994/D994%,2)</f>
        <v>5.38</v>
      </c>
    </row>
    <row r="995" spans="1:8" customFormat="1" x14ac:dyDescent="0.3">
      <c r="A995" s="9"/>
      <c r="B995" s="10"/>
      <c r="C995" s="10"/>
      <c r="D995" s="7"/>
      <c r="E995" s="9"/>
      <c r="F995" s="8"/>
      <c r="G995" s="9"/>
      <c r="H995" s="8"/>
    </row>
    <row r="996" spans="1:8" customFormat="1" x14ac:dyDescent="0.3">
      <c r="A996" s="9">
        <v>1</v>
      </c>
      <c r="B996" s="10" t="s">
        <v>810</v>
      </c>
      <c r="C996" s="10">
        <v>15111</v>
      </c>
      <c r="D996" s="7">
        <f>[1]PopulationBy18YearPlus!C1071</f>
        <v>45902</v>
      </c>
      <c r="E996" s="9">
        <v>1732</v>
      </c>
      <c r="F996" s="8">
        <f>ROUND(E996/C996%,2)</f>
        <v>11.46</v>
      </c>
      <c r="G996" s="9">
        <v>2367</v>
      </c>
      <c r="H996" s="8">
        <f>ROUND(G996/D996%,2)</f>
        <v>5.16</v>
      </c>
    </row>
    <row r="997" spans="1:8" customFormat="1" x14ac:dyDescent="0.3">
      <c r="A997" s="9">
        <v>2</v>
      </c>
      <c r="B997" s="10" t="s">
        <v>811</v>
      </c>
      <c r="C997" s="10">
        <v>12058</v>
      </c>
      <c r="D997" s="7">
        <f>[1]PopulationBy18YearPlus!C1072</f>
        <v>34408</v>
      </c>
      <c r="E997" s="9">
        <v>1861</v>
      </c>
      <c r="F997" s="8">
        <f>ROUND(E997/C997%,2)</f>
        <v>15.43</v>
      </c>
      <c r="G997" s="9">
        <v>2359</v>
      </c>
      <c r="H997" s="8">
        <f>ROUND(G997/D997%,2)</f>
        <v>6.86</v>
      </c>
    </row>
    <row r="998" spans="1:8" customFormat="1" x14ac:dyDescent="0.3">
      <c r="A998" s="9">
        <v>3</v>
      </c>
      <c r="B998" s="10" t="s">
        <v>812</v>
      </c>
      <c r="C998" s="10">
        <v>12595</v>
      </c>
      <c r="D998" s="7">
        <f>[1]PopulationBy18YearPlus!C1073</f>
        <v>37596</v>
      </c>
      <c r="E998" s="9">
        <v>1763</v>
      </c>
      <c r="F998" s="8">
        <f>ROUND(E998/C998%,2)</f>
        <v>14</v>
      </c>
      <c r="G998" s="9">
        <v>2503</v>
      </c>
      <c r="H998" s="8">
        <f>ROUND(G998/D998%,2)</f>
        <v>6.66</v>
      </c>
    </row>
    <row r="999" spans="1:8" customFormat="1" x14ac:dyDescent="0.3">
      <c r="A999" s="9">
        <v>4</v>
      </c>
      <c r="B999" s="10" t="s">
        <v>813</v>
      </c>
      <c r="C999" s="10">
        <v>27570</v>
      </c>
      <c r="D999" s="7">
        <f>[1]PopulationBy18YearPlus!C1074</f>
        <v>82331</v>
      </c>
      <c r="E999" s="9">
        <v>3660</v>
      </c>
      <c r="F999" s="8">
        <f>ROUND(E999/C999%,2)</f>
        <v>13.28</v>
      </c>
      <c r="G999" s="9">
        <v>4829</v>
      </c>
      <c r="H999" s="8">
        <f>ROUND(G999/D999%,2)</f>
        <v>5.87</v>
      </c>
    </row>
    <row r="1000" spans="1:8" customFormat="1" x14ac:dyDescent="0.3">
      <c r="A1000" s="9">
        <v>5</v>
      </c>
      <c r="B1000" s="10" t="s">
        <v>814</v>
      </c>
      <c r="C1000" s="10">
        <v>9610</v>
      </c>
      <c r="D1000" s="7">
        <f>[1]PopulationBy18YearPlus!C1075</f>
        <v>26455</v>
      </c>
      <c r="E1000" s="9">
        <v>597</v>
      </c>
      <c r="F1000" s="8">
        <f>ROUND(E1000/C1000%,2)</f>
        <v>6.21</v>
      </c>
      <c r="G1000" s="9">
        <v>733</v>
      </c>
      <c r="H1000" s="8">
        <f>ROUND(G1000/D1000%,2)</f>
        <v>2.77</v>
      </c>
    </row>
    <row r="1001" spans="1:8" customFormat="1" x14ac:dyDescent="0.3">
      <c r="A1001" s="9">
        <v>6</v>
      </c>
      <c r="B1001" s="10" t="s">
        <v>815</v>
      </c>
      <c r="C1001" s="10">
        <v>4745</v>
      </c>
      <c r="D1001" s="7">
        <f>[1]PopulationBy18YearPlus!C1076</f>
        <v>16727</v>
      </c>
      <c r="E1001" s="9">
        <v>477</v>
      </c>
      <c r="F1001" s="8">
        <f>ROUND(E1001/C1001%,2)</f>
        <v>10.050000000000001</v>
      </c>
      <c r="G1001" s="9">
        <v>707</v>
      </c>
      <c r="H1001" s="8">
        <f>ROUND(G1001/D1001%,2)</f>
        <v>4.2300000000000004</v>
      </c>
    </row>
    <row r="1002" spans="1:8" customFormat="1" x14ac:dyDescent="0.3">
      <c r="A1002" s="9">
        <v>7</v>
      </c>
      <c r="B1002" s="10" t="s">
        <v>816</v>
      </c>
      <c r="C1002" s="10">
        <v>13626</v>
      </c>
      <c r="D1002" s="7">
        <f>[1]PopulationBy18YearPlus!C1077</f>
        <v>38649</v>
      </c>
      <c r="E1002" s="9">
        <v>1689</v>
      </c>
      <c r="F1002" s="8">
        <f>ROUND(E1002/C1002%,2)</f>
        <v>12.4</v>
      </c>
      <c r="G1002" s="9">
        <v>1961</v>
      </c>
      <c r="H1002" s="8">
        <f>ROUND(G1002/D1002%,2)</f>
        <v>5.07</v>
      </c>
    </row>
    <row r="1003" spans="1:8" customFormat="1" x14ac:dyDescent="0.3">
      <c r="A1003" s="9">
        <v>8</v>
      </c>
      <c r="B1003" s="10" t="s">
        <v>817</v>
      </c>
      <c r="C1003" s="10">
        <v>11151</v>
      </c>
      <c r="D1003" s="7">
        <f>[1]PopulationBy18YearPlus!C1078</f>
        <v>37548</v>
      </c>
      <c r="E1003" s="9">
        <v>1826</v>
      </c>
      <c r="F1003" s="8">
        <f>ROUND(E1003/C1003%,2)</f>
        <v>16.38</v>
      </c>
      <c r="G1003" s="9">
        <v>2263</v>
      </c>
      <c r="H1003" s="8">
        <f>ROUND(G1003/D1003%,2)</f>
        <v>6.03</v>
      </c>
    </row>
    <row r="1004" spans="1:8" customFormat="1" x14ac:dyDescent="0.3">
      <c r="A1004" s="9">
        <v>9</v>
      </c>
      <c r="B1004" s="10" t="s">
        <v>818</v>
      </c>
      <c r="C1004" s="10">
        <v>4701</v>
      </c>
      <c r="D1004" s="7">
        <f>[1]PopulationBy18YearPlus!C1079</f>
        <v>14132</v>
      </c>
      <c r="E1004" s="9">
        <v>198</v>
      </c>
      <c r="F1004" s="8">
        <f>ROUND(E1004/C1004%,2)</f>
        <v>4.21</v>
      </c>
      <c r="G1004" s="9">
        <v>234</v>
      </c>
      <c r="H1004" s="8">
        <f>ROUND(G1004/D1004%,2)</f>
        <v>1.66</v>
      </c>
    </row>
    <row r="1005" spans="1:8" customFormat="1" x14ac:dyDescent="0.3">
      <c r="A1005" s="1"/>
      <c r="D1005" s="11"/>
      <c r="E1005" s="2"/>
      <c r="F1005" s="1"/>
      <c r="G1005" s="2"/>
      <c r="H1005" s="1"/>
    </row>
    <row r="1006" spans="1:8" customFormat="1" x14ac:dyDescent="0.3">
      <c r="D1006" s="2"/>
      <c r="E1006" s="2"/>
      <c r="G1006" s="2"/>
    </row>
    <row r="1007" spans="1:8" customFormat="1" x14ac:dyDescent="0.3">
      <c r="D1007" s="2"/>
      <c r="E1007" s="2"/>
      <c r="G1007" s="2"/>
    </row>
    <row r="1008" spans="1:8" customFormat="1" x14ac:dyDescent="0.3">
      <c r="D1008" s="2"/>
      <c r="E1008" s="2"/>
      <c r="G1008" s="2"/>
    </row>
    <row r="1009" spans="4:7" customFormat="1" x14ac:dyDescent="0.3">
      <c r="D1009" s="2"/>
      <c r="E1009" s="2"/>
      <c r="G1009" s="2"/>
    </row>
    <row r="1010" spans="4:7" customFormat="1" x14ac:dyDescent="0.3">
      <c r="D1010" s="2"/>
      <c r="E1010" s="2"/>
      <c r="G1010" s="2"/>
    </row>
    <row r="1011" spans="4:7" customFormat="1" x14ac:dyDescent="0.3">
      <c r="D1011" s="2"/>
      <c r="E1011" s="2"/>
      <c r="G1011" s="2"/>
    </row>
    <row r="1012" spans="4:7" customFormat="1" x14ac:dyDescent="0.3">
      <c r="D1012" s="2"/>
      <c r="E1012" s="2"/>
      <c r="G1012" s="2"/>
    </row>
    <row r="1013" spans="4:7" customFormat="1" x14ac:dyDescent="0.3">
      <c r="D1013" s="2"/>
      <c r="E1013" s="2"/>
      <c r="G1013" s="2"/>
    </row>
    <row r="1014" spans="4:7" customFormat="1" x14ac:dyDescent="0.3">
      <c r="D1014" s="7"/>
      <c r="E1014" s="2"/>
      <c r="G1014" s="2"/>
    </row>
    <row r="1015" spans="4:7" customFormat="1" x14ac:dyDescent="0.3">
      <c r="D1015" s="2"/>
      <c r="E1015" s="2"/>
      <c r="G1015" s="2"/>
    </row>
    <row r="1016" spans="4:7" customFormat="1" x14ac:dyDescent="0.3">
      <c r="D1016" s="7"/>
      <c r="E1016" s="2"/>
      <c r="G1016" s="2"/>
    </row>
    <row r="1017" spans="4:7" customFormat="1" x14ac:dyDescent="0.3">
      <c r="D1017" s="2"/>
      <c r="E1017" s="2"/>
      <c r="G1017" s="2"/>
    </row>
    <row r="1018" spans="4:7" customFormat="1" x14ac:dyDescent="0.3">
      <c r="D1018" s="2"/>
      <c r="E1018" s="2"/>
      <c r="G1018" s="2"/>
    </row>
    <row r="1019" spans="4:7" customFormat="1" x14ac:dyDescent="0.3">
      <c r="D1019" s="2"/>
      <c r="E1019" s="2"/>
      <c r="G1019" s="2"/>
    </row>
    <row r="1020" spans="4:7" customFormat="1" x14ac:dyDescent="0.3">
      <c r="D1020" s="2"/>
      <c r="E1020" s="2"/>
      <c r="G1020" s="2"/>
    </row>
    <row r="1021" spans="4:7" customFormat="1" x14ac:dyDescent="0.3">
      <c r="D1021" s="2"/>
      <c r="E1021" s="2"/>
      <c r="G1021" s="2"/>
    </row>
    <row r="1022" spans="4:7" customFormat="1" x14ac:dyDescent="0.3">
      <c r="D1022" s="2"/>
      <c r="E1022" s="2"/>
      <c r="G1022" s="2"/>
    </row>
    <row r="1023" spans="4:7" customFormat="1" x14ac:dyDescent="0.3">
      <c r="D1023" s="2"/>
      <c r="E1023" s="2"/>
      <c r="G1023" s="2"/>
    </row>
    <row r="1024" spans="4:7" customFormat="1" x14ac:dyDescent="0.3">
      <c r="D1024" s="2"/>
      <c r="E1024" s="2"/>
      <c r="G1024" s="2"/>
    </row>
    <row r="1025" spans="4:7" customFormat="1" x14ac:dyDescent="0.3">
      <c r="D1025" s="7"/>
      <c r="E1025" s="2"/>
      <c r="G1025" s="2"/>
    </row>
    <row r="1026" spans="4:7" customFormat="1" x14ac:dyDescent="0.3">
      <c r="D1026" s="2"/>
      <c r="E1026" s="2"/>
      <c r="G1026" s="2"/>
    </row>
    <row r="1027" spans="4:7" customFormat="1" x14ac:dyDescent="0.3">
      <c r="D1027" s="7"/>
      <c r="E1027" s="2"/>
      <c r="G1027" s="2"/>
    </row>
    <row r="1028" spans="4:7" customFormat="1" x14ac:dyDescent="0.3">
      <c r="D1028" s="2"/>
      <c r="E1028" s="2"/>
      <c r="G1028" s="2"/>
    </row>
    <row r="1029" spans="4:7" customFormat="1" x14ac:dyDescent="0.3">
      <c r="D1029" s="2"/>
      <c r="E1029" s="2"/>
      <c r="G1029" s="2"/>
    </row>
    <row r="1030" spans="4:7" customFormat="1" x14ac:dyDescent="0.3">
      <c r="D1030" s="2"/>
      <c r="E1030" s="2"/>
      <c r="G1030" s="2"/>
    </row>
    <row r="1031" spans="4:7" customFormat="1" x14ac:dyDescent="0.3">
      <c r="D1031" s="2"/>
      <c r="E1031" s="2"/>
      <c r="G1031" s="2"/>
    </row>
    <row r="1032" spans="4:7" customFormat="1" x14ac:dyDescent="0.3">
      <c r="D1032" s="2"/>
      <c r="E1032" s="2"/>
      <c r="G1032" s="2"/>
    </row>
    <row r="1033" spans="4:7" customFormat="1" x14ac:dyDescent="0.3">
      <c r="D1033" s="2"/>
      <c r="E1033" s="2"/>
      <c r="G1033" s="2"/>
    </row>
    <row r="1034" spans="4:7" customFormat="1" x14ac:dyDescent="0.3">
      <c r="D1034" s="2"/>
      <c r="E1034" s="2"/>
      <c r="G1034" s="2"/>
    </row>
    <row r="1035" spans="4:7" customFormat="1" x14ac:dyDescent="0.3">
      <c r="D1035" s="2"/>
      <c r="E1035" s="2"/>
      <c r="G1035" s="2"/>
    </row>
    <row r="1036" spans="4:7" customFormat="1" x14ac:dyDescent="0.3">
      <c r="D1036" s="2"/>
      <c r="E1036" s="2"/>
      <c r="G1036" s="2"/>
    </row>
    <row r="1037" spans="4:7" customFormat="1" x14ac:dyDescent="0.3">
      <c r="D1037" s="2"/>
      <c r="E1037" s="2"/>
      <c r="G1037" s="2"/>
    </row>
    <row r="1038" spans="4:7" customFormat="1" x14ac:dyDescent="0.3">
      <c r="D1038" s="7"/>
      <c r="E1038" s="2"/>
      <c r="G1038" s="2"/>
    </row>
    <row r="1039" spans="4:7" customFormat="1" x14ac:dyDescent="0.3">
      <c r="D1039" s="2"/>
      <c r="E1039" s="2"/>
      <c r="G1039" s="2"/>
    </row>
    <row r="1040" spans="4:7" customFormat="1" x14ac:dyDescent="0.3">
      <c r="D1040" s="7"/>
      <c r="E1040" s="2"/>
      <c r="G1040" s="2"/>
    </row>
    <row r="1041" spans="4:7" customFormat="1" x14ac:dyDescent="0.3">
      <c r="D1041" s="2"/>
      <c r="E1041" s="2"/>
      <c r="G1041" s="2"/>
    </row>
    <row r="1042" spans="4:7" customFormat="1" x14ac:dyDescent="0.3">
      <c r="D1042" s="2"/>
      <c r="E1042" s="2"/>
      <c r="G1042" s="2"/>
    </row>
    <row r="1043" spans="4:7" customFormat="1" x14ac:dyDescent="0.3">
      <c r="D1043" s="2"/>
      <c r="E1043" s="2"/>
      <c r="G1043" s="2"/>
    </row>
    <row r="1044" spans="4:7" customFormat="1" x14ac:dyDescent="0.3">
      <c r="D1044" s="2"/>
      <c r="E1044" s="2"/>
      <c r="G1044" s="2"/>
    </row>
    <row r="1045" spans="4:7" customFormat="1" x14ac:dyDescent="0.3">
      <c r="D1045" s="2"/>
      <c r="E1045" s="2"/>
      <c r="G1045" s="2"/>
    </row>
    <row r="1046" spans="4:7" customFormat="1" x14ac:dyDescent="0.3">
      <c r="D1046" s="2"/>
      <c r="E1046" s="2"/>
      <c r="G1046" s="2"/>
    </row>
    <row r="1047" spans="4:7" customFormat="1" x14ac:dyDescent="0.3">
      <c r="D1047" s="2"/>
      <c r="E1047" s="2"/>
      <c r="G1047" s="2"/>
    </row>
    <row r="1048" spans="4:7" customFormat="1" x14ac:dyDescent="0.3">
      <c r="D1048" s="2"/>
      <c r="E1048" s="2"/>
      <c r="G1048" s="2"/>
    </row>
    <row r="1049" spans="4:7" customFormat="1" x14ac:dyDescent="0.3">
      <c r="D1049" s="2"/>
      <c r="E1049" s="2"/>
      <c r="G1049" s="2"/>
    </row>
    <row r="1050" spans="4:7" customFormat="1" x14ac:dyDescent="0.3">
      <c r="D1050" s="2"/>
      <c r="E1050" s="2"/>
      <c r="G1050" s="2"/>
    </row>
    <row r="1051" spans="4:7" customFormat="1" x14ac:dyDescent="0.3">
      <c r="D1051" s="2"/>
      <c r="E1051" s="2"/>
      <c r="G1051" s="2"/>
    </row>
    <row r="1052" spans="4:7" customFormat="1" x14ac:dyDescent="0.3">
      <c r="D1052" s="7"/>
      <c r="E1052" s="2"/>
      <c r="G1052" s="2"/>
    </row>
    <row r="1053" spans="4:7" customFormat="1" x14ac:dyDescent="0.3">
      <c r="D1053" s="2"/>
      <c r="E1053" s="2"/>
      <c r="G1053" s="2"/>
    </row>
    <row r="1054" spans="4:7" customFormat="1" x14ac:dyDescent="0.3">
      <c r="D1054" s="7"/>
      <c r="E1054" s="2"/>
      <c r="G1054" s="2"/>
    </row>
    <row r="1055" spans="4:7" customFormat="1" x14ac:dyDescent="0.3">
      <c r="D1055" s="2"/>
      <c r="E1055" s="2"/>
      <c r="G1055" s="2"/>
    </row>
    <row r="1056" spans="4:7" customFormat="1" x14ac:dyDescent="0.3">
      <c r="D1056" s="2"/>
      <c r="E1056" s="2"/>
      <c r="G1056" s="2"/>
    </row>
    <row r="1057" spans="4:7" customFormat="1" x14ac:dyDescent="0.3">
      <c r="D1057" s="2"/>
      <c r="E1057" s="2"/>
      <c r="G1057" s="2"/>
    </row>
    <row r="1058" spans="4:7" customFormat="1" x14ac:dyDescent="0.3">
      <c r="D1058" s="2"/>
      <c r="E1058" s="2"/>
      <c r="G1058" s="2"/>
    </row>
    <row r="1059" spans="4:7" customFormat="1" x14ac:dyDescent="0.3">
      <c r="D1059" s="2"/>
      <c r="E1059" s="2"/>
      <c r="G1059" s="2"/>
    </row>
    <row r="1060" spans="4:7" customFormat="1" x14ac:dyDescent="0.3">
      <c r="D1060" s="2"/>
      <c r="E1060" s="2"/>
      <c r="G1060" s="2"/>
    </row>
    <row r="1061" spans="4:7" customFormat="1" x14ac:dyDescent="0.3">
      <c r="D1061" s="2"/>
      <c r="E1061" s="2"/>
      <c r="G1061" s="2"/>
    </row>
    <row r="1062" spans="4:7" customFormat="1" x14ac:dyDescent="0.3">
      <c r="D1062" s="2"/>
      <c r="E1062" s="2"/>
      <c r="G1062" s="2"/>
    </row>
    <row r="1063" spans="4:7" customFormat="1" x14ac:dyDescent="0.3">
      <c r="D1063" s="2"/>
      <c r="E1063" s="2"/>
      <c r="G1063" s="2"/>
    </row>
    <row r="1064" spans="4:7" customFormat="1" x14ac:dyDescent="0.3">
      <c r="D1064" s="2"/>
      <c r="E1064" s="2"/>
      <c r="G1064" s="2"/>
    </row>
    <row r="1065" spans="4:7" customFormat="1" x14ac:dyDescent="0.3">
      <c r="D1065" s="2"/>
      <c r="E1065" s="2"/>
      <c r="G1065" s="2"/>
    </row>
    <row r="1066" spans="4:7" customFormat="1" x14ac:dyDescent="0.3">
      <c r="D1066" s="2"/>
      <c r="E1066" s="2"/>
      <c r="G1066" s="2"/>
    </row>
    <row r="1067" spans="4:7" customFormat="1" x14ac:dyDescent="0.3">
      <c r="D1067" s="2"/>
      <c r="E1067" s="2"/>
      <c r="G1067" s="2"/>
    </row>
    <row r="1068" spans="4:7" customFormat="1" x14ac:dyDescent="0.3">
      <c r="D1068" s="2"/>
      <c r="E1068" s="2"/>
      <c r="G1068" s="2"/>
    </row>
    <row r="1069" spans="4:7" customFormat="1" x14ac:dyDescent="0.3">
      <c r="D1069" s="7"/>
      <c r="E1069" s="2"/>
      <c r="G1069" s="2"/>
    </row>
    <row r="1070" spans="4:7" customFormat="1" x14ac:dyDescent="0.3">
      <c r="D1070" s="2"/>
      <c r="E1070" s="2"/>
      <c r="G1070" s="2"/>
    </row>
    <row r="1071" spans="4:7" customFormat="1" x14ac:dyDescent="0.3">
      <c r="D1071" s="7"/>
      <c r="E1071" s="2"/>
      <c r="G1071" s="2"/>
    </row>
    <row r="1072" spans="4:7" customFormat="1" x14ac:dyDescent="0.3">
      <c r="D1072" s="2"/>
      <c r="E1072" s="2"/>
      <c r="G1072" s="2"/>
    </row>
    <row r="1073" spans="4:7" customFormat="1" x14ac:dyDescent="0.3">
      <c r="D1073" s="2"/>
      <c r="E1073" s="2"/>
      <c r="G1073" s="2"/>
    </row>
    <row r="1074" spans="4:7" customFormat="1" x14ac:dyDescent="0.3">
      <c r="D1074" s="2"/>
      <c r="E1074" s="2"/>
      <c r="G1074" s="2"/>
    </row>
    <row r="1075" spans="4:7" customFormat="1" x14ac:dyDescent="0.3">
      <c r="D1075" s="2"/>
      <c r="E1075" s="2"/>
      <c r="G1075" s="2"/>
    </row>
    <row r="1076" spans="4:7" customFormat="1" x14ac:dyDescent="0.3">
      <c r="D1076" s="2"/>
      <c r="E1076" s="2"/>
      <c r="G1076" s="2"/>
    </row>
    <row r="1077" spans="4:7" customFormat="1" x14ac:dyDescent="0.3">
      <c r="D1077" s="2"/>
      <c r="E1077" s="2"/>
      <c r="G1077" s="2"/>
    </row>
    <row r="1078" spans="4:7" customFormat="1" x14ac:dyDescent="0.3">
      <c r="D1078" s="2"/>
      <c r="E1078" s="2"/>
      <c r="G1078" s="2"/>
    </row>
    <row r="1079" spans="4:7" customFormat="1" x14ac:dyDescent="0.3">
      <c r="D1079" s="2"/>
      <c r="E1079" s="2"/>
      <c r="G1079" s="2"/>
    </row>
    <row r="1080" spans="4:7" customFormat="1" x14ac:dyDescent="0.3">
      <c r="D1080" s="2"/>
      <c r="E1080" s="2"/>
      <c r="G1080" s="2"/>
    </row>
    <row r="1081" spans="4:7" customFormat="1" x14ac:dyDescent="0.3">
      <c r="D1081" s="2"/>
      <c r="E1081" s="2"/>
      <c r="G1081" s="2"/>
    </row>
    <row r="1082" spans="4:7" customFormat="1" x14ac:dyDescent="0.3">
      <c r="D1082" s="7"/>
      <c r="E1082" s="2"/>
      <c r="G1082" s="2"/>
    </row>
    <row r="1083" spans="4:7" customFormat="1" x14ac:dyDescent="0.3">
      <c r="D1083" s="7"/>
      <c r="E1083" s="2"/>
      <c r="G1083" s="2"/>
    </row>
    <row r="1084" spans="4:7" customFormat="1" x14ac:dyDescent="0.3">
      <c r="D1084" s="7"/>
      <c r="E1084" s="2"/>
      <c r="G1084" s="2"/>
    </row>
    <row r="1085" spans="4:7" customFormat="1" x14ac:dyDescent="0.3">
      <c r="D1085" s="7"/>
      <c r="E1085" s="2"/>
      <c r="G1085" s="2"/>
    </row>
    <row r="1086" spans="4:7" customFormat="1" x14ac:dyDescent="0.3">
      <c r="D1086" s="7"/>
      <c r="E1086" s="2"/>
      <c r="G1086" s="2"/>
    </row>
    <row r="1087" spans="4:7" customFormat="1" x14ac:dyDescent="0.3">
      <c r="D1087" s="7"/>
      <c r="E1087" s="2"/>
      <c r="G1087" s="2"/>
    </row>
    <row r="1088" spans="4:7" customFormat="1" x14ac:dyDescent="0.3">
      <c r="D1088" s="7"/>
      <c r="E1088" s="2"/>
      <c r="G1088" s="2"/>
    </row>
    <row r="1089" customFormat="1" ht="12.5" x14ac:dyDescent="0.25"/>
    <row r="1090" customFormat="1" ht="12.5" x14ac:dyDescent="0.25"/>
    <row r="1091" customFormat="1" ht="12.5" x14ac:dyDescent="0.25"/>
    <row r="1092" customFormat="1" ht="12.5" x14ac:dyDescent="0.25"/>
    <row r="1093" customFormat="1" ht="12.5" x14ac:dyDescent="0.25"/>
    <row r="1094" customFormat="1" ht="12.5" x14ac:dyDescent="0.25"/>
    <row r="1095" customFormat="1" ht="12.5" x14ac:dyDescent="0.25"/>
    <row r="1096" customFormat="1" ht="12.5" x14ac:dyDescent="0.25"/>
    <row r="1097" customFormat="1" ht="12.5" x14ac:dyDescent="0.25"/>
    <row r="1098" customFormat="1" ht="12.5" x14ac:dyDescent="0.25"/>
    <row r="1099" customFormat="1" ht="12.5" x14ac:dyDescent="0.25"/>
    <row r="1100" customFormat="1" ht="12.5" x14ac:dyDescent="0.25"/>
    <row r="1101" customFormat="1" ht="12.5" x14ac:dyDescent="0.25"/>
    <row r="1102" customFormat="1" ht="12.5" x14ac:dyDescent="0.25"/>
    <row r="1103" customFormat="1" ht="12.5" x14ac:dyDescent="0.25"/>
    <row r="1104" customFormat="1" ht="12.5" x14ac:dyDescent="0.25"/>
    <row r="1105" customFormat="1" ht="12.5" x14ac:dyDescent="0.25"/>
    <row r="1106" customFormat="1" ht="12.5" x14ac:dyDescent="0.25"/>
    <row r="1107" customFormat="1" ht="12.5" x14ac:dyDescent="0.25"/>
    <row r="1108" customFormat="1" ht="12.5" x14ac:dyDescent="0.25"/>
    <row r="1109" customFormat="1" ht="12.5" x14ac:dyDescent="0.25"/>
    <row r="1110" customFormat="1" ht="12.5" x14ac:dyDescent="0.25"/>
    <row r="1111" customFormat="1" ht="12.5" x14ac:dyDescent="0.25"/>
    <row r="1112" customFormat="1" ht="12.5" x14ac:dyDescent="0.25"/>
    <row r="1113" customFormat="1" ht="12.5" x14ac:dyDescent="0.25"/>
    <row r="1114" customFormat="1" ht="12.5" x14ac:dyDescent="0.25"/>
    <row r="1115" customFormat="1" ht="12.5" x14ac:dyDescent="0.25"/>
    <row r="1116" customFormat="1" ht="12.5" x14ac:dyDescent="0.25"/>
    <row r="1117" customFormat="1" ht="12.5" x14ac:dyDescent="0.25"/>
    <row r="1118" customFormat="1" ht="12.5" x14ac:dyDescent="0.25"/>
    <row r="1119" customFormat="1" ht="12.5" x14ac:dyDescent="0.25"/>
    <row r="1120" customFormat="1" ht="12.5" x14ac:dyDescent="0.25"/>
    <row r="1121" customFormat="1" ht="12.5" x14ac:dyDescent="0.25"/>
    <row r="1122" customFormat="1" ht="12.5" x14ac:dyDescent="0.25"/>
    <row r="1123" customFormat="1" ht="12.5" x14ac:dyDescent="0.25"/>
    <row r="1124" customFormat="1" ht="12.5" x14ac:dyDescent="0.25"/>
    <row r="1125" customFormat="1" ht="12.5" x14ac:dyDescent="0.25"/>
    <row r="1126" customFormat="1" ht="12.5" x14ac:dyDescent="0.25"/>
    <row r="1127" customFormat="1" ht="12.5" x14ac:dyDescent="0.25"/>
    <row r="1128" customFormat="1" ht="12.5" x14ac:dyDescent="0.25"/>
    <row r="1129" customFormat="1" ht="12.5" x14ac:dyDescent="0.25"/>
    <row r="1130" customFormat="1" ht="12.5" x14ac:dyDescent="0.25"/>
    <row r="1131" customFormat="1" ht="12.5" x14ac:dyDescent="0.25"/>
    <row r="1132" customFormat="1" ht="12.5" x14ac:dyDescent="0.25"/>
    <row r="1133" customFormat="1" ht="12.5" x14ac:dyDescent="0.25"/>
    <row r="1134" customFormat="1" ht="12.5" x14ac:dyDescent="0.25"/>
    <row r="1135" customFormat="1" ht="12.5" x14ac:dyDescent="0.25"/>
    <row r="1136" customFormat="1" ht="12.5" x14ac:dyDescent="0.25"/>
    <row r="1137" customFormat="1" ht="12.5" x14ac:dyDescent="0.25"/>
    <row r="1138" customFormat="1" ht="12.5" x14ac:dyDescent="0.25"/>
    <row r="1139" customFormat="1" ht="12.5" x14ac:dyDescent="0.25"/>
    <row r="1140" customFormat="1" ht="12.5" x14ac:dyDescent="0.25"/>
    <row r="1141" customFormat="1" ht="12.5" x14ac:dyDescent="0.25"/>
    <row r="1142" customFormat="1" ht="12.5" x14ac:dyDescent="0.25"/>
    <row r="1143" customFormat="1" ht="12.5" x14ac:dyDescent="0.25"/>
    <row r="1144" customFormat="1" ht="12.5" x14ac:dyDescent="0.25"/>
    <row r="1145" customFormat="1" ht="12.5" x14ac:dyDescent="0.25"/>
    <row r="1146" customFormat="1" ht="12.5" x14ac:dyDescent="0.25"/>
    <row r="1147" customFormat="1" ht="12.5" x14ac:dyDescent="0.25"/>
    <row r="1148" customFormat="1" ht="12.5" x14ac:dyDescent="0.25"/>
    <row r="1149" customFormat="1" ht="12.5" x14ac:dyDescent="0.25"/>
    <row r="1150" customFormat="1" ht="12.5" x14ac:dyDescent="0.25"/>
    <row r="1151" customFormat="1" ht="12.5" x14ac:dyDescent="0.25"/>
    <row r="1152" customFormat="1" ht="12.5" x14ac:dyDescent="0.25"/>
    <row r="1153" customFormat="1" ht="12.5" x14ac:dyDescent="0.25"/>
    <row r="1154" customFormat="1" ht="12.5" x14ac:dyDescent="0.25"/>
    <row r="1155" customFormat="1" ht="12.5" x14ac:dyDescent="0.25"/>
    <row r="1156" customFormat="1" ht="12.5" x14ac:dyDescent="0.25"/>
    <row r="1157" customFormat="1" ht="12.5" x14ac:dyDescent="0.25"/>
    <row r="1158" customFormat="1" ht="12.5" x14ac:dyDescent="0.25"/>
    <row r="1159" customFormat="1" ht="12.5" x14ac:dyDescent="0.25"/>
    <row r="1160" customFormat="1" ht="12.5" x14ac:dyDescent="0.25"/>
    <row r="1161" customFormat="1" ht="12.5" x14ac:dyDescent="0.25"/>
    <row r="1162" customFormat="1" ht="12.5" x14ac:dyDescent="0.25"/>
    <row r="1163" customFormat="1" ht="12.5" x14ac:dyDescent="0.25"/>
    <row r="1164" customFormat="1" ht="12.5" x14ac:dyDescent="0.25"/>
    <row r="1165" customFormat="1" ht="12.5" x14ac:dyDescent="0.25"/>
    <row r="1166" customFormat="1" ht="12.5" x14ac:dyDescent="0.25"/>
    <row r="1167" customFormat="1" ht="12.5" x14ac:dyDescent="0.25"/>
    <row r="1168" customFormat="1" ht="12.5" x14ac:dyDescent="0.25"/>
    <row r="1169" customFormat="1" ht="12.5" x14ac:dyDescent="0.25"/>
    <row r="1170" customFormat="1" ht="12.5" x14ac:dyDescent="0.25"/>
    <row r="1171" customFormat="1" ht="12.5" x14ac:dyDescent="0.25"/>
    <row r="1172" customFormat="1" ht="12.5" x14ac:dyDescent="0.25"/>
    <row r="1173" customFormat="1" ht="12.5" x14ac:dyDescent="0.25"/>
    <row r="1174" customFormat="1" ht="12.5" x14ac:dyDescent="0.25"/>
    <row r="1175" customFormat="1" ht="12.5" x14ac:dyDescent="0.25"/>
    <row r="1176" customFormat="1" ht="12.5" x14ac:dyDescent="0.25"/>
    <row r="1177" customFormat="1" ht="12.5" x14ac:dyDescent="0.25"/>
    <row r="1178" customFormat="1" ht="12.5" x14ac:dyDescent="0.25"/>
    <row r="1179" customFormat="1" ht="12.5" x14ac:dyDescent="0.25"/>
    <row r="1180" customFormat="1" ht="12.5" x14ac:dyDescent="0.25"/>
    <row r="1181" customFormat="1" ht="12.5" x14ac:dyDescent="0.25"/>
    <row r="1182" customFormat="1" ht="12.5" x14ac:dyDescent="0.25"/>
    <row r="1183" customFormat="1" ht="12.5" x14ac:dyDescent="0.25"/>
    <row r="1184" customFormat="1" ht="12.5" x14ac:dyDescent="0.25"/>
    <row r="1185" customFormat="1" ht="12.5" x14ac:dyDescent="0.25"/>
    <row r="1186" customFormat="1" ht="12.5" x14ac:dyDescent="0.25"/>
    <row r="1187" customFormat="1" ht="12.5" x14ac:dyDescent="0.25"/>
    <row r="1188" customFormat="1" ht="12.5" x14ac:dyDescent="0.25"/>
    <row r="1189" customFormat="1" ht="12.5" x14ac:dyDescent="0.25"/>
    <row r="1190" customFormat="1" ht="12.5" x14ac:dyDescent="0.25"/>
    <row r="1191" customFormat="1" ht="12.5" x14ac:dyDescent="0.25"/>
    <row r="1192" customFormat="1" ht="12.5" x14ac:dyDescent="0.25"/>
    <row r="1193" customFormat="1" ht="12.5" x14ac:dyDescent="0.25"/>
    <row r="1194" customFormat="1" ht="12.5" x14ac:dyDescent="0.25"/>
    <row r="1195" customFormat="1" ht="12.5" x14ac:dyDescent="0.25"/>
    <row r="1196" customFormat="1" ht="12.5" x14ac:dyDescent="0.25"/>
    <row r="1197" customFormat="1" ht="12.5" x14ac:dyDescent="0.25"/>
    <row r="1198" customFormat="1" ht="12.5" x14ac:dyDescent="0.25"/>
    <row r="1199" customFormat="1" ht="12.5" x14ac:dyDescent="0.25"/>
    <row r="1200" customFormat="1" ht="12.5" x14ac:dyDescent="0.25"/>
    <row r="1201" customFormat="1" ht="12.5" x14ac:dyDescent="0.25"/>
    <row r="1202" customFormat="1" ht="12.5" x14ac:dyDescent="0.25"/>
    <row r="1203" customFormat="1" ht="12.5" x14ac:dyDescent="0.25"/>
    <row r="1204" customFormat="1" ht="12.5" x14ac:dyDescent="0.25"/>
    <row r="1205" customFormat="1" ht="12.5" x14ac:dyDescent="0.25"/>
    <row r="1206" customFormat="1" ht="12.5" x14ac:dyDescent="0.25"/>
    <row r="1207" customFormat="1" ht="12.5" x14ac:dyDescent="0.25"/>
    <row r="1208" customFormat="1" ht="12.5" x14ac:dyDescent="0.25"/>
    <row r="1209" customFormat="1" ht="12.5" x14ac:dyDescent="0.25"/>
    <row r="1210" customFormat="1" ht="12.5" x14ac:dyDescent="0.25"/>
    <row r="1211" customFormat="1" ht="12.5" x14ac:dyDescent="0.25"/>
    <row r="1212" customFormat="1" ht="12.5" x14ac:dyDescent="0.25"/>
    <row r="1213" customFormat="1" ht="12.5" x14ac:dyDescent="0.25"/>
    <row r="1214" customFormat="1" ht="12.5" x14ac:dyDescent="0.25"/>
    <row r="1215" customFormat="1" ht="12.5" x14ac:dyDescent="0.25"/>
    <row r="1216" customFormat="1" ht="12.5" x14ac:dyDescent="0.25"/>
    <row r="1217" customFormat="1" ht="12.5" x14ac:dyDescent="0.25"/>
    <row r="1218" customFormat="1" ht="12.5" x14ac:dyDescent="0.25"/>
    <row r="1219" customFormat="1" ht="12.5" x14ac:dyDescent="0.25"/>
    <row r="1220" customFormat="1" ht="12.5" x14ac:dyDescent="0.25"/>
    <row r="1221" customFormat="1" ht="12.5" x14ac:dyDescent="0.25"/>
    <row r="1222" customFormat="1" ht="12.5" x14ac:dyDescent="0.25"/>
    <row r="1223" customFormat="1" ht="12.5" x14ac:dyDescent="0.25"/>
    <row r="1224" customFormat="1" ht="12.5" x14ac:dyDescent="0.25"/>
    <row r="1225" customFormat="1" ht="12.5" x14ac:dyDescent="0.25"/>
    <row r="1226" customFormat="1" ht="12.5" x14ac:dyDescent="0.25"/>
    <row r="1227" customFormat="1" ht="12.5" x14ac:dyDescent="0.25"/>
    <row r="1228" customFormat="1" ht="12.5" x14ac:dyDescent="0.25"/>
    <row r="1229" customFormat="1" ht="12.5" x14ac:dyDescent="0.25"/>
    <row r="1230" customFormat="1" ht="12.5" x14ac:dyDescent="0.25"/>
    <row r="1231" customFormat="1" ht="12.5" x14ac:dyDescent="0.25"/>
    <row r="1232" customFormat="1" ht="12.5" x14ac:dyDescent="0.25"/>
    <row r="1233" customFormat="1" ht="12.5" x14ac:dyDescent="0.25"/>
    <row r="1234" customFormat="1" ht="12.5" x14ac:dyDescent="0.25"/>
    <row r="1235" customFormat="1" ht="12.5" x14ac:dyDescent="0.25"/>
    <row r="1236" customFormat="1" ht="12.5" x14ac:dyDescent="0.25"/>
    <row r="1237" customFormat="1" ht="12.5" x14ac:dyDescent="0.25"/>
    <row r="1238" customFormat="1" ht="12.5" x14ac:dyDescent="0.25"/>
    <row r="1239" customFormat="1" ht="12.5" x14ac:dyDescent="0.25"/>
    <row r="1240" customFormat="1" ht="12.5" x14ac:dyDescent="0.25"/>
    <row r="1241" customFormat="1" ht="12.5" x14ac:dyDescent="0.25"/>
    <row r="1242" customFormat="1" ht="12.5" x14ac:dyDescent="0.25"/>
    <row r="1243" customFormat="1" ht="12.5" x14ac:dyDescent="0.25"/>
    <row r="1244" customFormat="1" ht="12.5" x14ac:dyDescent="0.25"/>
    <row r="1245" customFormat="1" ht="12.5" x14ac:dyDescent="0.25"/>
    <row r="1246" customFormat="1" ht="12.5" x14ac:dyDescent="0.25"/>
    <row r="1247" customFormat="1" ht="12.5" x14ac:dyDescent="0.25"/>
    <row r="1248" customFormat="1" ht="12.5" x14ac:dyDescent="0.25"/>
    <row r="1249" customFormat="1" ht="12.5" x14ac:dyDescent="0.25"/>
    <row r="1250" customFormat="1" ht="12.5" x14ac:dyDescent="0.25"/>
    <row r="1251" customFormat="1" ht="12.5" x14ac:dyDescent="0.25"/>
    <row r="1252" customFormat="1" ht="12.5" x14ac:dyDescent="0.25"/>
    <row r="1253" customFormat="1" ht="12.5" x14ac:dyDescent="0.25"/>
    <row r="1254" customFormat="1" ht="12.5" x14ac:dyDescent="0.25"/>
    <row r="1255" customFormat="1" ht="12.5" x14ac:dyDescent="0.25"/>
    <row r="1256" customFormat="1" ht="12.5" x14ac:dyDescent="0.25"/>
    <row r="1257" customFormat="1" ht="12.5" x14ac:dyDescent="0.25"/>
    <row r="1258" customFormat="1" ht="12.5" x14ac:dyDescent="0.25"/>
    <row r="1259" customFormat="1" ht="12.5" x14ac:dyDescent="0.25"/>
    <row r="1260" customFormat="1" ht="12.5" x14ac:dyDescent="0.25"/>
    <row r="1261" customFormat="1" ht="12.5" x14ac:dyDescent="0.25"/>
    <row r="1262" customFormat="1" ht="12.5" x14ac:dyDescent="0.25"/>
    <row r="1263" customFormat="1" ht="12.5" x14ac:dyDescent="0.25"/>
    <row r="1264" customFormat="1" ht="12.5" x14ac:dyDescent="0.25"/>
    <row r="1265" customFormat="1" ht="12.5" x14ac:dyDescent="0.25"/>
    <row r="1266" customFormat="1" ht="12.5" x14ac:dyDescent="0.25"/>
    <row r="1267" customFormat="1" ht="12.5" x14ac:dyDescent="0.25"/>
    <row r="1268" customFormat="1" ht="12.5" x14ac:dyDescent="0.25"/>
    <row r="1269" customFormat="1" ht="12.5" x14ac:dyDescent="0.25"/>
    <row r="1270" customFormat="1" ht="12.5" x14ac:dyDescent="0.25"/>
    <row r="1271" customFormat="1" ht="12.5" x14ac:dyDescent="0.25"/>
    <row r="1272" customFormat="1" ht="12.5" x14ac:dyDescent="0.25"/>
    <row r="1273" customFormat="1" ht="12.5" x14ac:dyDescent="0.25"/>
    <row r="1274" customFormat="1" ht="12.5" x14ac:dyDescent="0.25"/>
    <row r="1275" customFormat="1" ht="12.5" x14ac:dyDescent="0.25"/>
    <row r="1276" customFormat="1" ht="12.5" x14ac:dyDescent="0.25"/>
    <row r="1277" customFormat="1" ht="12.5" x14ac:dyDescent="0.25"/>
    <row r="1278" customFormat="1" ht="12.5" x14ac:dyDescent="0.25"/>
    <row r="1279" customFormat="1" ht="12.5" x14ac:dyDescent="0.25"/>
    <row r="1280" customFormat="1" ht="12.5" x14ac:dyDescent="0.25"/>
    <row r="1281" customFormat="1" ht="12.5" x14ac:dyDescent="0.25"/>
    <row r="1282" customFormat="1" ht="12.5" x14ac:dyDescent="0.25"/>
    <row r="1283" customFormat="1" ht="12.5" x14ac:dyDescent="0.25"/>
    <row r="1284" customFormat="1" ht="12.5" x14ac:dyDescent="0.25"/>
    <row r="1285" customFormat="1" ht="12.5" x14ac:dyDescent="0.25"/>
    <row r="1286" customFormat="1" ht="12.5" x14ac:dyDescent="0.25"/>
    <row r="1287" customFormat="1" ht="12.5" x14ac:dyDescent="0.25"/>
    <row r="1288" customFormat="1" ht="12.5" x14ac:dyDescent="0.25"/>
    <row r="1289" customFormat="1" ht="12.5" x14ac:dyDescent="0.25"/>
    <row r="1290" customFormat="1" ht="12.5" x14ac:dyDescent="0.25"/>
    <row r="1291" customFormat="1" ht="12.5" x14ac:dyDescent="0.25"/>
    <row r="1292" customFormat="1" ht="12.5" x14ac:dyDescent="0.25"/>
    <row r="1293" customFormat="1" ht="12.5" x14ac:dyDescent="0.25"/>
    <row r="1294" customFormat="1" ht="12.5" x14ac:dyDescent="0.25"/>
    <row r="1295" customFormat="1" ht="12.5" x14ac:dyDescent="0.25"/>
    <row r="1296" customFormat="1" ht="12.5" x14ac:dyDescent="0.25"/>
    <row r="1297" customFormat="1" ht="12.5" x14ac:dyDescent="0.25"/>
    <row r="1298" customFormat="1" ht="12.5" x14ac:dyDescent="0.25"/>
    <row r="1299" customFormat="1" ht="12.5" x14ac:dyDescent="0.25"/>
    <row r="1300" customFormat="1" ht="12.5" x14ac:dyDescent="0.25"/>
    <row r="1301" customFormat="1" ht="12.5" x14ac:dyDescent="0.25"/>
    <row r="1302" customFormat="1" ht="12.5" x14ac:dyDescent="0.25"/>
    <row r="1303" customFormat="1" ht="12.5" x14ac:dyDescent="0.25"/>
    <row r="1304" customFormat="1" ht="12.5" x14ac:dyDescent="0.25"/>
    <row r="1305" customFormat="1" ht="12.5" x14ac:dyDescent="0.25"/>
    <row r="1306" customFormat="1" ht="12.5" x14ac:dyDescent="0.25"/>
    <row r="1307" customFormat="1" ht="12.5" x14ac:dyDescent="0.25"/>
    <row r="1308" customFormat="1" ht="12.5" x14ac:dyDescent="0.25"/>
    <row r="1309" customFormat="1" ht="12.5" x14ac:dyDescent="0.25"/>
    <row r="1310" customFormat="1" ht="12.5" x14ac:dyDescent="0.25"/>
    <row r="1311" customFormat="1" ht="12.5" x14ac:dyDescent="0.25"/>
    <row r="1312" customFormat="1" ht="12.5" x14ac:dyDescent="0.25"/>
    <row r="1313" customFormat="1" ht="12.5" x14ac:dyDescent="0.25"/>
    <row r="1314" customFormat="1" ht="12.5" x14ac:dyDescent="0.25"/>
    <row r="1315" customFormat="1" ht="12.5" x14ac:dyDescent="0.25"/>
    <row r="1316" customFormat="1" ht="12.5" x14ac:dyDescent="0.25"/>
    <row r="1317" customFormat="1" ht="12.5" x14ac:dyDescent="0.25"/>
    <row r="1318" customFormat="1" ht="12.5" x14ac:dyDescent="0.25"/>
    <row r="1319" customFormat="1" ht="12.5" x14ac:dyDescent="0.25"/>
    <row r="1320" customFormat="1" ht="12.5" x14ac:dyDescent="0.25"/>
    <row r="1321" customFormat="1" ht="12.5" x14ac:dyDescent="0.25"/>
    <row r="1322" customFormat="1" ht="12.5" x14ac:dyDescent="0.25"/>
    <row r="1323" customFormat="1" ht="12.5" x14ac:dyDescent="0.25"/>
    <row r="1324" customFormat="1" ht="12.5" x14ac:dyDescent="0.25"/>
    <row r="1325" customFormat="1" ht="12.5" x14ac:dyDescent="0.25"/>
    <row r="1326" customFormat="1" ht="12.5" x14ac:dyDescent="0.25"/>
    <row r="1327" customFormat="1" ht="12.5" x14ac:dyDescent="0.25"/>
    <row r="1328" customFormat="1" ht="12.5" x14ac:dyDescent="0.25"/>
    <row r="1329" customFormat="1" ht="12.5" x14ac:dyDescent="0.25"/>
    <row r="1330" customFormat="1" ht="12.5" x14ac:dyDescent="0.25"/>
    <row r="1331" customFormat="1" ht="12.5" x14ac:dyDescent="0.25"/>
    <row r="1332" customFormat="1" ht="12.5" x14ac:dyDescent="0.25"/>
    <row r="1333" customFormat="1" ht="12.5" x14ac:dyDescent="0.25"/>
    <row r="1334" customFormat="1" ht="12.5" x14ac:dyDescent="0.25"/>
    <row r="1335" customFormat="1" ht="12.5" x14ac:dyDescent="0.25"/>
    <row r="1336" customFormat="1" ht="12.5" x14ac:dyDescent="0.25"/>
    <row r="1337" customFormat="1" ht="12.5" x14ac:dyDescent="0.25"/>
    <row r="1338" customFormat="1" ht="12.5" x14ac:dyDescent="0.25"/>
    <row r="1339" customFormat="1" ht="12.5" x14ac:dyDescent="0.25"/>
    <row r="1340" customFormat="1" ht="12.5" x14ac:dyDescent="0.25"/>
    <row r="1341" customFormat="1" ht="12.5" x14ac:dyDescent="0.25"/>
    <row r="1342" customFormat="1" ht="12.5" x14ac:dyDescent="0.25"/>
    <row r="1343" customFormat="1" ht="12.5" x14ac:dyDescent="0.25"/>
    <row r="1344" customFormat="1" ht="12.5" x14ac:dyDescent="0.25"/>
    <row r="1345" customFormat="1" ht="12.5" x14ac:dyDescent="0.25"/>
    <row r="1346" customFormat="1" ht="12.5" x14ac:dyDescent="0.25"/>
    <row r="1347" customFormat="1" ht="12.5" x14ac:dyDescent="0.25"/>
    <row r="1348" customFormat="1" ht="12.5" x14ac:dyDescent="0.25"/>
    <row r="1349" customFormat="1" ht="12.5" x14ac:dyDescent="0.25"/>
    <row r="1350" customFormat="1" ht="12.5" x14ac:dyDescent="0.25"/>
    <row r="1351" customFormat="1" ht="12.5" x14ac:dyDescent="0.25"/>
    <row r="1352" customFormat="1" ht="12.5" x14ac:dyDescent="0.25"/>
    <row r="1353" customFormat="1" ht="12.5" x14ac:dyDescent="0.25"/>
    <row r="1354" customFormat="1" ht="12.5" x14ac:dyDescent="0.25"/>
    <row r="1355" customFormat="1" ht="12.5" x14ac:dyDescent="0.25"/>
    <row r="1356" customFormat="1" ht="12.5" x14ac:dyDescent="0.25"/>
    <row r="1357" customFormat="1" ht="12.5" x14ac:dyDescent="0.25"/>
    <row r="1358" customFormat="1" ht="12.5" x14ac:dyDescent="0.25"/>
    <row r="1359" customFormat="1" ht="12.5" x14ac:dyDescent="0.25"/>
    <row r="1360" customFormat="1" ht="12.5" x14ac:dyDescent="0.25"/>
    <row r="1361" customFormat="1" ht="12.5" x14ac:dyDescent="0.25"/>
    <row r="1362" customFormat="1" ht="12.5" x14ac:dyDescent="0.25"/>
    <row r="1363" customFormat="1" ht="12.5" x14ac:dyDescent="0.25"/>
    <row r="1364" customFormat="1" ht="12.5" x14ac:dyDescent="0.25"/>
    <row r="1365" customFormat="1" ht="12.5" x14ac:dyDescent="0.25"/>
    <row r="1366" customFormat="1" ht="12.5" x14ac:dyDescent="0.25"/>
    <row r="1367" customFormat="1" ht="12.5" x14ac:dyDescent="0.25"/>
    <row r="1368" customFormat="1" ht="12.5" x14ac:dyDescent="0.25"/>
    <row r="1369" customFormat="1" ht="12.5" x14ac:dyDescent="0.25"/>
    <row r="1370" customFormat="1" ht="12.5" x14ac:dyDescent="0.25"/>
    <row r="1371" customFormat="1" ht="12.5" x14ac:dyDescent="0.25"/>
    <row r="1372" customFormat="1" ht="12.5" x14ac:dyDescent="0.25"/>
    <row r="1373" customFormat="1" ht="12.5" x14ac:dyDescent="0.25"/>
    <row r="1374" customFormat="1" ht="12.5" x14ac:dyDescent="0.25"/>
    <row r="1375" customFormat="1" ht="12.5" x14ac:dyDescent="0.25"/>
    <row r="1376" customFormat="1" ht="12.5" x14ac:dyDescent="0.25"/>
    <row r="1377" customFormat="1" ht="12.5" x14ac:dyDescent="0.25"/>
    <row r="1378" customFormat="1" ht="12.5" x14ac:dyDescent="0.25"/>
    <row r="1379" customFormat="1" ht="12.5" x14ac:dyDescent="0.25"/>
    <row r="1380" customFormat="1" ht="12.5" x14ac:dyDescent="0.25"/>
    <row r="1381" customFormat="1" ht="12.5" x14ac:dyDescent="0.25"/>
    <row r="1382" customFormat="1" ht="12.5" x14ac:dyDescent="0.25"/>
    <row r="1383" customFormat="1" ht="12.5" x14ac:dyDescent="0.25"/>
    <row r="1384" customFormat="1" ht="12.5" x14ac:dyDescent="0.25"/>
    <row r="1385" customFormat="1" ht="12.5" x14ac:dyDescent="0.25"/>
    <row r="1386" customFormat="1" ht="12.5" x14ac:dyDescent="0.25"/>
    <row r="1387" customFormat="1" ht="12.5" x14ac:dyDescent="0.25"/>
    <row r="1388" customFormat="1" ht="12.5" x14ac:dyDescent="0.25"/>
    <row r="1389" customFormat="1" ht="12.5" x14ac:dyDescent="0.25"/>
    <row r="1390" customFormat="1" ht="12.5" x14ac:dyDescent="0.25"/>
    <row r="1391" customFormat="1" ht="12.5" x14ac:dyDescent="0.25"/>
    <row r="1392" customFormat="1" ht="12.5" x14ac:dyDescent="0.25"/>
    <row r="1393" customFormat="1" ht="12.5" x14ac:dyDescent="0.25"/>
    <row r="1394" customFormat="1" ht="12.5" x14ac:dyDescent="0.25"/>
    <row r="1395" customFormat="1" ht="12.5" x14ac:dyDescent="0.25"/>
    <row r="1396" customFormat="1" ht="12.5" x14ac:dyDescent="0.25"/>
    <row r="1397" customFormat="1" ht="12.5" x14ac:dyDescent="0.25"/>
    <row r="1398" customFormat="1" ht="12.5" x14ac:dyDescent="0.25"/>
    <row r="1399" customFormat="1" ht="12.5" x14ac:dyDescent="0.25"/>
    <row r="1400" customFormat="1" ht="12.5" x14ac:dyDescent="0.25"/>
    <row r="1401" customFormat="1" ht="12.5" x14ac:dyDescent="0.25"/>
    <row r="1402" customFormat="1" ht="12.5" x14ac:dyDescent="0.25"/>
    <row r="1403" customFormat="1" ht="12.5" x14ac:dyDescent="0.25"/>
    <row r="1404" customFormat="1" ht="12.5" x14ac:dyDescent="0.25"/>
    <row r="1405" customFormat="1" ht="12.5" x14ac:dyDescent="0.25"/>
    <row r="1406" customFormat="1" ht="12.5" x14ac:dyDescent="0.25"/>
    <row r="1407" customFormat="1" ht="12.5" x14ac:dyDescent="0.25"/>
    <row r="1408" customFormat="1" ht="12.5" x14ac:dyDescent="0.25"/>
    <row r="1409" customFormat="1" ht="12.5" x14ac:dyDescent="0.25"/>
    <row r="1410" customFormat="1" ht="12.5" x14ac:dyDescent="0.25"/>
    <row r="1411" customFormat="1" ht="12.5" x14ac:dyDescent="0.25"/>
    <row r="1412" customFormat="1" ht="12.5" x14ac:dyDescent="0.25"/>
    <row r="1413" customFormat="1" ht="12.5" x14ac:dyDescent="0.25"/>
    <row r="1414" customFormat="1" ht="12.5" x14ac:dyDescent="0.25"/>
    <row r="1415" customFormat="1" ht="12.5" x14ac:dyDescent="0.25"/>
    <row r="1416" customFormat="1" ht="12.5" x14ac:dyDescent="0.25"/>
    <row r="1417" customFormat="1" ht="12.5" x14ac:dyDescent="0.25"/>
    <row r="1418" customFormat="1" ht="12.5" x14ac:dyDescent="0.25"/>
    <row r="1419" customFormat="1" ht="12.5" x14ac:dyDescent="0.25"/>
    <row r="1420" customFormat="1" ht="12.5" x14ac:dyDescent="0.25"/>
    <row r="1421" customFormat="1" ht="12.5" x14ac:dyDescent="0.25"/>
    <row r="1422" customFormat="1" ht="12.5" x14ac:dyDescent="0.25"/>
    <row r="1423" customFormat="1" ht="12.5" x14ac:dyDescent="0.25"/>
    <row r="1424" customFormat="1" ht="12.5" x14ac:dyDescent="0.25"/>
    <row r="1425" customFormat="1" ht="12.5" x14ac:dyDescent="0.25"/>
    <row r="1426" customFormat="1" ht="12.5" x14ac:dyDescent="0.25"/>
    <row r="1427" customFormat="1" ht="12.5" x14ac:dyDescent="0.25"/>
    <row r="1428" customFormat="1" ht="12.5" x14ac:dyDescent="0.25"/>
    <row r="1429" customFormat="1" ht="12.5" x14ac:dyDescent="0.25"/>
    <row r="1430" customFormat="1" ht="12.5" x14ac:dyDescent="0.25"/>
    <row r="1431" customFormat="1" ht="12.5" x14ac:dyDescent="0.25"/>
    <row r="1432" customFormat="1" ht="12.5" x14ac:dyDescent="0.25"/>
    <row r="1433" customFormat="1" ht="12.5" x14ac:dyDescent="0.25"/>
    <row r="1434" customFormat="1" ht="12.5" x14ac:dyDescent="0.25"/>
    <row r="1435" customFormat="1" ht="12.5" x14ac:dyDescent="0.25"/>
    <row r="1436" customFormat="1" ht="12.5" x14ac:dyDescent="0.25"/>
    <row r="1437" customFormat="1" ht="12.5" x14ac:dyDescent="0.25"/>
    <row r="1438" customFormat="1" ht="12.5" x14ac:dyDescent="0.25"/>
    <row r="1439" customFormat="1" ht="12.5" x14ac:dyDescent="0.25"/>
    <row r="1440" customFormat="1" ht="12.5" x14ac:dyDescent="0.25"/>
    <row r="1441" customFormat="1" ht="12.5" x14ac:dyDescent="0.25"/>
    <row r="1442" customFormat="1" ht="12.5" x14ac:dyDescent="0.25"/>
    <row r="1443" customFormat="1" ht="12.5" x14ac:dyDescent="0.25"/>
    <row r="1444" customFormat="1" ht="12.5" x14ac:dyDescent="0.25"/>
    <row r="1445" customFormat="1" ht="12.5" x14ac:dyDescent="0.25"/>
    <row r="1446" customFormat="1" ht="12.5" x14ac:dyDescent="0.25"/>
    <row r="1447" customFormat="1" ht="12.5" x14ac:dyDescent="0.25"/>
    <row r="1448" customFormat="1" ht="12.5" x14ac:dyDescent="0.25"/>
    <row r="1449" customFormat="1" ht="12.5" x14ac:dyDescent="0.25"/>
    <row r="1450" customFormat="1" ht="12.5" x14ac:dyDescent="0.25"/>
    <row r="1451" customFormat="1" ht="12.5" x14ac:dyDescent="0.25"/>
    <row r="1452" customFormat="1" ht="12.5" x14ac:dyDescent="0.25"/>
    <row r="1453" customFormat="1" ht="12.5" x14ac:dyDescent="0.25"/>
    <row r="1454" customFormat="1" ht="12.5" x14ac:dyDescent="0.25"/>
    <row r="1455" customFormat="1" ht="12.5" x14ac:dyDescent="0.25"/>
    <row r="1456" customFormat="1" ht="12.5" x14ac:dyDescent="0.25"/>
    <row r="1457" customFormat="1" ht="12.5" x14ac:dyDescent="0.25"/>
    <row r="1458" customFormat="1" ht="12.5" x14ac:dyDescent="0.25"/>
    <row r="1459" customFormat="1" ht="12.5" x14ac:dyDescent="0.25"/>
    <row r="1460" customFormat="1" ht="12.5" x14ac:dyDescent="0.25"/>
    <row r="1461" customFormat="1" ht="12.5" x14ac:dyDescent="0.25"/>
    <row r="1462" customFormat="1" ht="12.5" x14ac:dyDescent="0.25"/>
    <row r="1463" customFormat="1" ht="12.5" x14ac:dyDescent="0.25"/>
    <row r="1464" customFormat="1" ht="12.5" x14ac:dyDescent="0.25"/>
    <row r="1465" customFormat="1" ht="12.5" x14ac:dyDescent="0.25"/>
    <row r="1466" customFormat="1" ht="12.5" x14ac:dyDescent="0.25"/>
    <row r="1467" customFormat="1" ht="12.5" x14ac:dyDescent="0.25"/>
    <row r="1468" customFormat="1" ht="12.5" x14ac:dyDescent="0.25"/>
    <row r="1469" customFormat="1" ht="12.5" x14ac:dyDescent="0.25"/>
    <row r="1470" customFormat="1" ht="12.5" x14ac:dyDescent="0.25"/>
    <row r="1471" customFormat="1" ht="12.5" x14ac:dyDescent="0.25"/>
    <row r="1472" customFormat="1" ht="12.5" x14ac:dyDescent="0.25"/>
    <row r="1473" customFormat="1" ht="12.5" x14ac:dyDescent="0.25"/>
    <row r="1474" customFormat="1" ht="12.5" x14ac:dyDescent="0.25"/>
    <row r="1475" customFormat="1" ht="12.5" x14ac:dyDescent="0.25"/>
    <row r="1476" customFormat="1" ht="12.5" x14ac:dyDescent="0.25"/>
    <row r="1477" customFormat="1" ht="12.5" x14ac:dyDescent="0.25"/>
    <row r="1478" customFormat="1" ht="12.5" x14ac:dyDescent="0.25"/>
    <row r="1479" customFormat="1" ht="12.5" x14ac:dyDescent="0.25"/>
    <row r="1480" customFormat="1" ht="12.5" x14ac:dyDescent="0.25"/>
    <row r="1481" customFormat="1" ht="12.5" x14ac:dyDescent="0.25"/>
    <row r="1482" customFormat="1" ht="12.5" x14ac:dyDescent="0.25"/>
    <row r="1483" customFormat="1" ht="12.5" x14ac:dyDescent="0.25"/>
    <row r="1484" customFormat="1" ht="12.5" x14ac:dyDescent="0.25"/>
    <row r="1485" customFormat="1" ht="12.5" x14ac:dyDescent="0.25"/>
    <row r="1486" customFormat="1" ht="12.5" x14ac:dyDescent="0.25"/>
    <row r="1487" customFormat="1" ht="12.5" x14ac:dyDescent="0.25"/>
    <row r="1488" customFormat="1" ht="12.5" x14ac:dyDescent="0.25"/>
    <row r="1489" customFormat="1" ht="12.5" x14ac:dyDescent="0.25"/>
    <row r="1490" customFormat="1" ht="12.5" x14ac:dyDescent="0.25"/>
    <row r="1491" customFormat="1" ht="12.5" x14ac:dyDescent="0.25"/>
    <row r="1492" customFormat="1" ht="12.5" x14ac:dyDescent="0.25"/>
    <row r="1493" customFormat="1" ht="12.5" x14ac:dyDescent="0.25"/>
    <row r="1494" customFormat="1" ht="12.5" x14ac:dyDescent="0.25"/>
    <row r="1495" customFormat="1" ht="12.5" x14ac:dyDescent="0.25"/>
    <row r="1496" customFormat="1" ht="12.5" x14ac:dyDescent="0.25"/>
    <row r="1497" customFormat="1" ht="12.5" x14ac:dyDescent="0.25"/>
    <row r="1498" customFormat="1" ht="12.5" x14ac:dyDescent="0.25"/>
    <row r="1499" customFormat="1" ht="12.5" x14ac:dyDescent="0.25"/>
    <row r="1500" customFormat="1" ht="12.5" x14ac:dyDescent="0.25"/>
    <row r="1501" customFormat="1" ht="12.5" x14ac:dyDescent="0.25"/>
    <row r="1502" customFormat="1" ht="12.5" x14ac:dyDescent="0.25"/>
    <row r="1503" customFormat="1" ht="12.5" x14ac:dyDescent="0.25"/>
    <row r="1504" customFormat="1" ht="12.5" x14ac:dyDescent="0.25"/>
    <row r="1505" customFormat="1" ht="12.5" x14ac:dyDescent="0.25"/>
    <row r="1506" customFormat="1" ht="12.5" x14ac:dyDescent="0.25"/>
    <row r="1507" customFormat="1" ht="12.5" x14ac:dyDescent="0.25"/>
    <row r="1508" customFormat="1" ht="12.5" x14ac:dyDescent="0.25"/>
    <row r="1509" customFormat="1" ht="12.5" x14ac:dyDescent="0.25"/>
    <row r="1510" customFormat="1" ht="12.5" x14ac:dyDescent="0.25"/>
    <row r="1511" customFormat="1" ht="12.5" x14ac:dyDescent="0.25"/>
    <row r="1512" customFormat="1" ht="12.5" x14ac:dyDescent="0.25"/>
    <row r="1513" customFormat="1" ht="12.5" x14ac:dyDescent="0.25"/>
    <row r="1514" customFormat="1" ht="12.5" x14ac:dyDescent="0.25"/>
    <row r="1515" customFormat="1" ht="12.5" x14ac:dyDescent="0.25"/>
    <row r="1516" customFormat="1" ht="12.5" x14ac:dyDescent="0.25"/>
    <row r="1517" customFormat="1" ht="12.5" x14ac:dyDescent="0.25"/>
    <row r="1518" customFormat="1" ht="12.5" x14ac:dyDescent="0.25"/>
    <row r="1519" customFormat="1" ht="12.5" x14ac:dyDescent="0.25"/>
    <row r="1520" customFormat="1" ht="12.5" x14ac:dyDescent="0.25"/>
    <row r="1521" customFormat="1" ht="12.5" x14ac:dyDescent="0.25"/>
    <row r="1522" customFormat="1" ht="12.5" x14ac:dyDescent="0.25"/>
    <row r="1523" customFormat="1" ht="12.5" x14ac:dyDescent="0.25"/>
    <row r="1524" customFormat="1" ht="12.5" x14ac:dyDescent="0.25"/>
    <row r="1525" customFormat="1" ht="12.5" x14ac:dyDescent="0.25"/>
    <row r="1526" customFormat="1" ht="12.5" x14ac:dyDescent="0.25"/>
    <row r="1527" customFormat="1" ht="12.5" x14ac:dyDescent="0.25"/>
    <row r="1528" customFormat="1" ht="12.5" x14ac:dyDescent="0.25"/>
    <row r="1529" customFormat="1" ht="12.5" x14ac:dyDescent="0.25"/>
    <row r="1530" customFormat="1" ht="12.5" x14ac:dyDescent="0.25"/>
    <row r="1531" customFormat="1" ht="12.5" x14ac:dyDescent="0.25"/>
    <row r="1532" customFormat="1" ht="12.5" x14ac:dyDescent="0.25"/>
    <row r="1533" customFormat="1" ht="12.5" x14ac:dyDescent="0.25"/>
    <row r="1534" customFormat="1" ht="12.5" x14ac:dyDescent="0.25"/>
    <row r="1535" customFormat="1" ht="12.5" x14ac:dyDescent="0.25"/>
    <row r="1536" customFormat="1" ht="12.5" x14ac:dyDescent="0.25"/>
    <row r="1537" customFormat="1" ht="12.5" x14ac:dyDescent="0.25"/>
    <row r="1538" customFormat="1" ht="12.5" x14ac:dyDescent="0.25"/>
    <row r="1539" customFormat="1" ht="12.5" x14ac:dyDescent="0.25"/>
    <row r="1540" customFormat="1" ht="12.5" x14ac:dyDescent="0.25"/>
    <row r="1541" customFormat="1" ht="12.5" x14ac:dyDescent="0.25"/>
    <row r="1542" customFormat="1" ht="12.5" x14ac:dyDescent="0.25"/>
    <row r="1543" customFormat="1" ht="12.5" x14ac:dyDescent="0.25"/>
    <row r="1544" customFormat="1" ht="12.5" x14ac:dyDescent="0.25"/>
    <row r="1545" customFormat="1" ht="12.5" x14ac:dyDescent="0.25"/>
    <row r="1546" customFormat="1" ht="12.5" x14ac:dyDescent="0.25"/>
    <row r="1547" customFormat="1" ht="12.5" x14ac:dyDescent="0.25"/>
    <row r="1548" customFormat="1" ht="12.5" x14ac:dyDescent="0.25"/>
    <row r="1549" customFormat="1" ht="12.5" x14ac:dyDescent="0.25"/>
    <row r="1550" customFormat="1" ht="12.5" x14ac:dyDescent="0.25"/>
    <row r="1551" customFormat="1" ht="12.5" x14ac:dyDescent="0.25"/>
    <row r="1552" customFormat="1" ht="12.5" x14ac:dyDescent="0.25"/>
    <row r="1553" customFormat="1" ht="12.5" x14ac:dyDescent="0.25"/>
    <row r="1554" customFormat="1" ht="12.5" x14ac:dyDescent="0.25"/>
    <row r="1555" customFormat="1" ht="12.5" x14ac:dyDescent="0.25"/>
    <row r="1556" customFormat="1" ht="12.5" x14ac:dyDescent="0.25"/>
    <row r="1557" customFormat="1" ht="12.5" x14ac:dyDescent="0.25"/>
    <row r="1558" customFormat="1" ht="12.5" x14ac:dyDescent="0.25"/>
    <row r="1559" customFormat="1" ht="12.5" x14ac:dyDescent="0.25"/>
    <row r="1560" customFormat="1" ht="12.5" x14ac:dyDescent="0.25"/>
    <row r="1561" customFormat="1" ht="12.5" x14ac:dyDescent="0.25"/>
    <row r="1562" customFormat="1" ht="12.5" x14ac:dyDescent="0.25"/>
    <row r="1563" customFormat="1" ht="12.5" x14ac:dyDescent="0.25"/>
    <row r="1564" customFormat="1" ht="12.5" x14ac:dyDescent="0.25"/>
    <row r="1565" customFormat="1" ht="12.5" x14ac:dyDescent="0.25"/>
    <row r="1566" customFormat="1" ht="12.5" x14ac:dyDescent="0.25"/>
    <row r="1567" customFormat="1" ht="12.5" x14ac:dyDescent="0.25"/>
    <row r="1568" customFormat="1" ht="12.5" x14ac:dyDescent="0.25"/>
    <row r="1569" customFormat="1" ht="12.5" x14ac:dyDescent="0.25"/>
    <row r="1570" customFormat="1" ht="12.5" x14ac:dyDescent="0.25"/>
    <row r="1571" customFormat="1" ht="12.5" x14ac:dyDescent="0.25"/>
    <row r="1572" customFormat="1" ht="12.5" x14ac:dyDescent="0.25"/>
    <row r="1573" customFormat="1" ht="12.5" x14ac:dyDescent="0.25"/>
    <row r="1574" customFormat="1" ht="12.5" x14ac:dyDescent="0.25"/>
    <row r="1575" customFormat="1" ht="12.5" x14ac:dyDescent="0.25"/>
    <row r="1576" customFormat="1" ht="12.5" x14ac:dyDescent="0.25"/>
    <row r="1577" customFormat="1" ht="12.5" x14ac:dyDescent="0.25"/>
    <row r="1578" customFormat="1" ht="12.5" x14ac:dyDescent="0.25"/>
    <row r="1579" customFormat="1" ht="12.5" x14ac:dyDescent="0.25"/>
    <row r="1580" customFormat="1" ht="12.5" x14ac:dyDescent="0.25"/>
    <row r="1581" customFormat="1" ht="12.5" x14ac:dyDescent="0.25"/>
    <row r="1582" customFormat="1" ht="12.5" x14ac:dyDescent="0.25"/>
    <row r="1583" customFormat="1" ht="12.5" x14ac:dyDescent="0.25"/>
    <row r="1584" customFormat="1" ht="12.5" x14ac:dyDescent="0.25"/>
    <row r="1585" customFormat="1" ht="12.5" x14ac:dyDescent="0.25"/>
    <row r="1586" customFormat="1" ht="12.5" x14ac:dyDescent="0.25"/>
    <row r="1587" customFormat="1" ht="12.5" x14ac:dyDescent="0.25"/>
    <row r="1588" customFormat="1" ht="12.5" x14ac:dyDescent="0.25"/>
    <row r="1589" customFormat="1" ht="12.5" x14ac:dyDescent="0.25"/>
    <row r="1590" customFormat="1" ht="12.5" x14ac:dyDescent="0.25"/>
    <row r="1591" customFormat="1" ht="12.5" x14ac:dyDescent="0.25"/>
    <row r="1592" customFormat="1" ht="12.5" x14ac:dyDescent="0.25"/>
    <row r="1593" customFormat="1" ht="12.5" x14ac:dyDescent="0.25"/>
    <row r="1594" customFormat="1" ht="12.5" x14ac:dyDescent="0.25"/>
    <row r="1595" customFormat="1" ht="12.5" x14ac:dyDescent="0.25"/>
    <row r="1596" customFormat="1" ht="12.5" x14ac:dyDescent="0.25"/>
    <row r="1597" customFormat="1" ht="12.5" x14ac:dyDescent="0.25"/>
    <row r="1598" customFormat="1" ht="12.5" x14ac:dyDescent="0.25"/>
    <row r="1599" customFormat="1" ht="12.5" x14ac:dyDescent="0.25"/>
    <row r="1600" customFormat="1" ht="12.5" x14ac:dyDescent="0.25"/>
    <row r="1601" customFormat="1" ht="12.5" x14ac:dyDescent="0.25"/>
    <row r="1602" customFormat="1" ht="12.5" x14ac:dyDescent="0.25"/>
    <row r="1603" customFormat="1" ht="12.5" x14ac:dyDescent="0.25"/>
    <row r="1604" customFormat="1" ht="12.5" x14ac:dyDescent="0.25"/>
    <row r="1605" customFormat="1" ht="12.5" x14ac:dyDescent="0.25"/>
    <row r="1606" customFormat="1" ht="12.5" x14ac:dyDescent="0.25"/>
    <row r="1607" customFormat="1" ht="12.5" x14ac:dyDescent="0.25"/>
    <row r="1608" customFormat="1" ht="12.5" x14ac:dyDescent="0.25"/>
    <row r="1609" customFormat="1" ht="12.5" x14ac:dyDescent="0.25"/>
    <row r="1610" customFormat="1" ht="12.5" x14ac:dyDescent="0.25"/>
    <row r="1611" customFormat="1" ht="12.5" x14ac:dyDescent="0.25"/>
    <row r="1612" customFormat="1" ht="12.5" x14ac:dyDescent="0.25"/>
    <row r="1613" customFormat="1" ht="12.5" x14ac:dyDescent="0.25"/>
    <row r="1614" customFormat="1" ht="12.5" x14ac:dyDescent="0.25"/>
    <row r="1615" customFormat="1" ht="12.5" x14ac:dyDescent="0.25"/>
    <row r="1616" customFormat="1" ht="12.5" x14ac:dyDescent="0.25"/>
    <row r="1617" customFormat="1" ht="12.5" x14ac:dyDescent="0.25"/>
    <row r="1618" customFormat="1" ht="12.5" x14ac:dyDescent="0.25"/>
    <row r="1619" customFormat="1" ht="12.5" x14ac:dyDescent="0.25"/>
    <row r="1620" customFormat="1" ht="12.5" x14ac:dyDescent="0.25"/>
    <row r="1621" customFormat="1" ht="12.5" x14ac:dyDescent="0.25"/>
    <row r="1622" customFormat="1" ht="12.5" x14ac:dyDescent="0.25"/>
    <row r="1623" customFormat="1" ht="12.5" x14ac:dyDescent="0.25"/>
    <row r="1624" customFormat="1" ht="12.5" x14ac:dyDescent="0.25"/>
    <row r="1625" customFormat="1" ht="12.5" x14ac:dyDescent="0.25"/>
    <row r="1626" customFormat="1" ht="12.5" x14ac:dyDescent="0.25"/>
    <row r="1627" customFormat="1" ht="12.5" x14ac:dyDescent="0.25"/>
    <row r="1628" customFormat="1" ht="12.5" x14ac:dyDescent="0.25"/>
    <row r="1629" customFormat="1" ht="12.5" x14ac:dyDescent="0.25"/>
    <row r="1630" customFormat="1" ht="12.5" x14ac:dyDescent="0.25"/>
    <row r="1631" customFormat="1" ht="12.5" x14ac:dyDescent="0.25"/>
    <row r="1632" customFormat="1" ht="12.5" x14ac:dyDescent="0.25"/>
    <row r="1633" customFormat="1" ht="12.5" x14ac:dyDescent="0.25"/>
    <row r="1634" customFormat="1" ht="12.5" x14ac:dyDescent="0.25"/>
    <row r="1635" customFormat="1" ht="12.5" x14ac:dyDescent="0.25"/>
    <row r="1636" customFormat="1" ht="12.5" x14ac:dyDescent="0.25"/>
    <row r="1637" customFormat="1" ht="12.5" x14ac:dyDescent="0.25"/>
    <row r="1638" customFormat="1" ht="12.5" x14ac:dyDescent="0.25"/>
    <row r="1639" customFormat="1" ht="12.5" x14ac:dyDescent="0.25"/>
    <row r="1640" customFormat="1" ht="12.5" x14ac:dyDescent="0.25"/>
    <row r="1641" customFormat="1" ht="12.5" x14ac:dyDescent="0.25"/>
    <row r="1642" customFormat="1" ht="12.5" x14ac:dyDescent="0.25"/>
    <row r="1643" customFormat="1" ht="12.5" x14ac:dyDescent="0.25"/>
    <row r="1644" customFormat="1" ht="12.5" x14ac:dyDescent="0.25"/>
    <row r="1645" customFormat="1" ht="12.5" x14ac:dyDescent="0.25"/>
    <row r="1646" customFormat="1" ht="12.5" x14ac:dyDescent="0.25"/>
    <row r="1647" customFormat="1" ht="12.5" x14ac:dyDescent="0.25"/>
    <row r="1648" customFormat="1" ht="12.5" x14ac:dyDescent="0.25"/>
    <row r="1649" customFormat="1" ht="12.5" x14ac:dyDescent="0.25"/>
    <row r="1650" customFormat="1" ht="12.5" x14ac:dyDescent="0.25"/>
    <row r="1651" customFormat="1" ht="12.5" x14ac:dyDescent="0.25"/>
    <row r="1652" customFormat="1" ht="12.5" x14ac:dyDescent="0.25"/>
    <row r="1653" customFormat="1" ht="12.5" x14ac:dyDescent="0.25"/>
    <row r="1654" customFormat="1" ht="12.5" x14ac:dyDescent="0.25"/>
    <row r="1655" customFormat="1" ht="12.5" x14ac:dyDescent="0.25"/>
    <row r="1656" customFormat="1" ht="12.5" x14ac:dyDescent="0.25"/>
    <row r="1657" customFormat="1" ht="12.5" x14ac:dyDescent="0.25"/>
    <row r="1658" customFormat="1" ht="12.5" x14ac:dyDescent="0.25"/>
    <row r="1659" customFormat="1" ht="12.5" x14ac:dyDescent="0.25"/>
    <row r="1660" customFormat="1" ht="12.5" x14ac:dyDescent="0.25"/>
    <row r="1661" customFormat="1" ht="12.5" x14ac:dyDescent="0.25"/>
    <row r="1662" customFormat="1" ht="12.5" x14ac:dyDescent="0.25"/>
    <row r="1663" customFormat="1" ht="12.5" x14ac:dyDescent="0.25"/>
    <row r="1664" customFormat="1" ht="12.5" x14ac:dyDescent="0.25"/>
    <row r="1665" customFormat="1" ht="12.5" x14ac:dyDescent="0.25"/>
    <row r="1666" customFormat="1" ht="12.5" x14ac:dyDescent="0.25"/>
    <row r="1667" customFormat="1" ht="12.5" x14ac:dyDescent="0.25"/>
    <row r="1668" customFormat="1" ht="12.5" x14ac:dyDescent="0.25"/>
    <row r="1669" customFormat="1" ht="12.5" x14ac:dyDescent="0.25"/>
    <row r="1670" customFormat="1" ht="12.5" x14ac:dyDescent="0.25"/>
    <row r="1671" customFormat="1" ht="12.5" x14ac:dyDescent="0.25"/>
    <row r="1672" customFormat="1" ht="12.5" x14ac:dyDescent="0.25"/>
    <row r="1673" customFormat="1" ht="12.5" x14ac:dyDescent="0.25"/>
    <row r="1674" customFormat="1" ht="12.5" x14ac:dyDescent="0.25"/>
    <row r="1675" customFormat="1" ht="12.5" x14ac:dyDescent="0.25"/>
    <row r="1676" customFormat="1" ht="12.5" x14ac:dyDescent="0.25"/>
    <row r="1677" customFormat="1" ht="12.5" x14ac:dyDescent="0.25"/>
    <row r="1678" customFormat="1" ht="12.5" x14ac:dyDescent="0.25"/>
    <row r="1679" customFormat="1" ht="12.5" x14ac:dyDescent="0.25"/>
    <row r="1680" customFormat="1" ht="12.5" x14ac:dyDescent="0.25"/>
    <row r="1681" customFormat="1" ht="12.5" x14ac:dyDescent="0.25"/>
    <row r="1682" customFormat="1" ht="12.5" x14ac:dyDescent="0.25"/>
    <row r="1683" customFormat="1" ht="12.5" x14ac:dyDescent="0.25"/>
    <row r="1684" customFormat="1" ht="12.5" x14ac:dyDescent="0.25"/>
    <row r="1685" customFormat="1" ht="12.5" x14ac:dyDescent="0.25"/>
    <row r="1686" customFormat="1" ht="12.5" x14ac:dyDescent="0.25"/>
    <row r="1687" customFormat="1" ht="12.5" x14ac:dyDescent="0.25"/>
    <row r="1688" customFormat="1" ht="12.5" x14ac:dyDescent="0.25"/>
    <row r="1689" customFormat="1" ht="12.5" x14ac:dyDescent="0.25"/>
    <row r="1690" customFormat="1" ht="12.5" x14ac:dyDescent="0.25"/>
    <row r="1691" customFormat="1" ht="12.5" x14ac:dyDescent="0.25"/>
    <row r="1692" customFormat="1" ht="12.5" x14ac:dyDescent="0.25"/>
    <row r="1693" customFormat="1" ht="12.5" x14ac:dyDescent="0.25"/>
    <row r="1694" customFormat="1" ht="12.5" x14ac:dyDescent="0.25"/>
    <row r="1695" customFormat="1" ht="12.5" x14ac:dyDescent="0.25"/>
    <row r="1696" customFormat="1" ht="12.5" x14ac:dyDescent="0.25"/>
    <row r="1697" customFormat="1" ht="12.5" x14ac:dyDescent="0.25"/>
    <row r="1698" customFormat="1" ht="12.5" x14ac:dyDescent="0.25"/>
    <row r="1699" customFormat="1" ht="12.5" x14ac:dyDescent="0.25"/>
    <row r="1700" customFormat="1" ht="12.5" x14ac:dyDescent="0.25"/>
    <row r="1701" customFormat="1" ht="12.5" x14ac:dyDescent="0.25"/>
    <row r="1702" customFormat="1" ht="12.5" x14ac:dyDescent="0.25"/>
    <row r="1703" customFormat="1" ht="12.5" x14ac:dyDescent="0.25"/>
    <row r="1704" customFormat="1" ht="12.5" x14ac:dyDescent="0.25"/>
    <row r="1705" customFormat="1" ht="12.5" x14ac:dyDescent="0.25"/>
    <row r="1706" customFormat="1" ht="12.5" x14ac:dyDescent="0.25"/>
    <row r="1707" customFormat="1" ht="12.5" x14ac:dyDescent="0.25"/>
    <row r="1708" customFormat="1" ht="12.5" x14ac:dyDescent="0.25"/>
    <row r="1709" customFormat="1" ht="12.5" x14ac:dyDescent="0.25"/>
    <row r="1710" customFormat="1" ht="12.5" x14ac:dyDescent="0.25"/>
    <row r="1711" customFormat="1" ht="12.5" x14ac:dyDescent="0.25"/>
    <row r="1712" customFormat="1" ht="12.5" x14ac:dyDescent="0.25"/>
    <row r="1713" customFormat="1" ht="12.5" x14ac:dyDescent="0.25"/>
    <row r="1714" customFormat="1" ht="12.5" x14ac:dyDescent="0.25"/>
    <row r="1715" customFormat="1" ht="12.5" x14ac:dyDescent="0.25"/>
    <row r="1716" customFormat="1" ht="12.5" x14ac:dyDescent="0.25"/>
    <row r="1717" customFormat="1" ht="12.5" x14ac:dyDescent="0.25"/>
    <row r="1718" customFormat="1" ht="12.5" x14ac:dyDescent="0.25"/>
    <row r="1719" customFormat="1" ht="12.5" x14ac:dyDescent="0.25"/>
    <row r="1720" customFormat="1" ht="12.5" x14ac:dyDescent="0.25"/>
    <row r="1721" customFormat="1" ht="12.5" x14ac:dyDescent="0.25"/>
    <row r="1722" customFormat="1" ht="12.5" x14ac:dyDescent="0.25"/>
    <row r="1723" customFormat="1" ht="12.5" x14ac:dyDescent="0.25"/>
    <row r="1724" customFormat="1" ht="12.5" x14ac:dyDescent="0.25"/>
    <row r="1725" customFormat="1" ht="12.5" x14ac:dyDescent="0.25"/>
    <row r="1726" customFormat="1" ht="12.5" x14ac:dyDescent="0.25"/>
    <row r="1727" customFormat="1" ht="12.5" x14ac:dyDescent="0.25"/>
    <row r="1728" customFormat="1" ht="12.5" x14ac:dyDescent="0.25"/>
    <row r="1729" customFormat="1" ht="12.5" x14ac:dyDescent="0.25"/>
    <row r="1730" customFormat="1" ht="12.5" x14ac:dyDescent="0.25"/>
    <row r="1731" customFormat="1" ht="12.5" x14ac:dyDescent="0.25"/>
    <row r="1732" customFormat="1" ht="12.5" x14ac:dyDescent="0.25"/>
    <row r="1733" customFormat="1" ht="12.5" x14ac:dyDescent="0.25"/>
    <row r="1734" customFormat="1" ht="12.5" x14ac:dyDescent="0.25"/>
    <row r="1735" customFormat="1" ht="12.5" x14ac:dyDescent="0.25"/>
    <row r="1736" customFormat="1" ht="12.5" x14ac:dyDescent="0.25"/>
    <row r="1737" customFormat="1" ht="12.5" x14ac:dyDescent="0.25"/>
    <row r="1738" customFormat="1" ht="12.5" x14ac:dyDescent="0.25"/>
    <row r="1739" customFormat="1" ht="12.5" x14ac:dyDescent="0.25"/>
    <row r="1740" customFormat="1" ht="12.5" x14ac:dyDescent="0.25"/>
    <row r="1741" customFormat="1" ht="12.5" x14ac:dyDescent="0.25"/>
    <row r="1742" customFormat="1" ht="12.5" x14ac:dyDescent="0.25"/>
    <row r="1743" customFormat="1" ht="12.5" x14ac:dyDescent="0.25"/>
    <row r="1744" customFormat="1" ht="12.5" x14ac:dyDescent="0.25"/>
    <row r="1745" customFormat="1" ht="12.5" x14ac:dyDescent="0.25"/>
    <row r="1746" customFormat="1" ht="12.5" x14ac:dyDescent="0.25"/>
    <row r="1747" customFormat="1" ht="12.5" x14ac:dyDescent="0.25"/>
    <row r="1748" customFormat="1" ht="12.5" x14ac:dyDescent="0.25"/>
    <row r="1749" customFormat="1" ht="12.5" x14ac:dyDescent="0.25"/>
    <row r="1750" customFormat="1" ht="12.5" x14ac:dyDescent="0.25"/>
    <row r="1751" customFormat="1" ht="12.5" x14ac:dyDescent="0.25"/>
    <row r="1752" customFormat="1" ht="12.5" x14ac:dyDescent="0.25"/>
    <row r="1753" customFormat="1" ht="12.5" x14ac:dyDescent="0.25"/>
    <row r="1754" customFormat="1" ht="12.5" x14ac:dyDescent="0.25"/>
    <row r="1755" customFormat="1" ht="12.5" x14ac:dyDescent="0.25"/>
    <row r="1756" customFormat="1" ht="12.5" x14ac:dyDescent="0.25"/>
    <row r="1757" customFormat="1" ht="12.5" x14ac:dyDescent="0.25"/>
    <row r="1758" customFormat="1" ht="12.5" x14ac:dyDescent="0.25"/>
    <row r="1759" customFormat="1" ht="12.5" x14ac:dyDescent="0.25"/>
    <row r="1760" customFormat="1" ht="12.5" x14ac:dyDescent="0.25"/>
    <row r="1761" customFormat="1" ht="12.5" x14ac:dyDescent="0.25"/>
    <row r="1762" customFormat="1" ht="12.5" x14ac:dyDescent="0.25"/>
    <row r="1763" customFormat="1" ht="12.5" x14ac:dyDescent="0.25"/>
    <row r="1764" customFormat="1" ht="12.5" x14ac:dyDescent="0.25"/>
    <row r="1765" customFormat="1" ht="12.5" x14ac:dyDescent="0.25"/>
    <row r="1766" customFormat="1" ht="12.5" x14ac:dyDescent="0.25"/>
    <row r="1767" customFormat="1" ht="12.5" x14ac:dyDescent="0.25"/>
    <row r="1768" customFormat="1" ht="12.5" x14ac:dyDescent="0.25"/>
    <row r="1769" customFormat="1" ht="12.5" x14ac:dyDescent="0.25"/>
    <row r="1770" customFormat="1" ht="12.5" x14ac:dyDescent="0.25"/>
    <row r="1771" customFormat="1" ht="12.5" x14ac:dyDescent="0.25"/>
    <row r="1772" customFormat="1" ht="12.5" x14ac:dyDescent="0.25"/>
    <row r="1773" customFormat="1" ht="12.5" x14ac:dyDescent="0.25"/>
    <row r="1774" customFormat="1" ht="12.5" x14ac:dyDescent="0.25"/>
    <row r="1775" customFormat="1" ht="12.5" x14ac:dyDescent="0.25"/>
    <row r="1776" customFormat="1" ht="12.5" x14ac:dyDescent="0.25"/>
    <row r="1777" customFormat="1" ht="12.5" x14ac:dyDescent="0.25"/>
    <row r="1778" customFormat="1" ht="12.5" x14ac:dyDescent="0.25"/>
    <row r="1779" customFormat="1" ht="12.5" x14ac:dyDescent="0.25"/>
    <row r="1780" customFormat="1" ht="12.5" x14ac:dyDescent="0.25"/>
    <row r="1781" customFormat="1" ht="12.5" x14ac:dyDescent="0.25"/>
    <row r="1782" customFormat="1" ht="12.5" x14ac:dyDescent="0.25"/>
    <row r="1783" customFormat="1" ht="12.5" x14ac:dyDescent="0.25"/>
    <row r="1784" customFormat="1" ht="12.5" x14ac:dyDescent="0.25"/>
    <row r="1785" customFormat="1" ht="12.5" x14ac:dyDescent="0.25"/>
    <row r="1786" customFormat="1" ht="12.5" x14ac:dyDescent="0.25"/>
    <row r="1787" customFormat="1" ht="12.5" x14ac:dyDescent="0.25"/>
    <row r="1788" customFormat="1" ht="12.5" x14ac:dyDescent="0.25"/>
    <row r="1789" customFormat="1" ht="12.5" x14ac:dyDescent="0.25"/>
    <row r="1790" customFormat="1" ht="12.5" x14ac:dyDescent="0.25"/>
    <row r="1791" customFormat="1" ht="12.5" x14ac:dyDescent="0.25"/>
    <row r="1792" customFormat="1" ht="12.5" x14ac:dyDescent="0.25"/>
    <row r="1793" customFormat="1" ht="12.5" x14ac:dyDescent="0.25"/>
    <row r="1794" customFormat="1" ht="12.5" x14ac:dyDescent="0.25"/>
    <row r="1795" customFormat="1" ht="12.5" x14ac:dyDescent="0.25"/>
    <row r="1796" customFormat="1" ht="12.5" x14ac:dyDescent="0.25"/>
    <row r="1797" customFormat="1" ht="12.5" x14ac:dyDescent="0.25"/>
    <row r="1798" customFormat="1" ht="12.5" x14ac:dyDescent="0.25"/>
    <row r="1799" customFormat="1" ht="12.5" x14ac:dyDescent="0.25"/>
    <row r="1800" customFormat="1" ht="12.5" x14ac:dyDescent="0.25"/>
    <row r="1801" customFormat="1" ht="12.5" x14ac:dyDescent="0.25"/>
    <row r="1802" customFormat="1" ht="12.5" x14ac:dyDescent="0.25"/>
    <row r="1803" customFormat="1" ht="12.5" x14ac:dyDescent="0.25"/>
    <row r="1804" customFormat="1" ht="12.5" x14ac:dyDescent="0.25"/>
    <row r="1805" customFormat="1" ht="12.5" x14ac:dyDescent="0.25"/>
    <row r="1806" customFormat="1" ht="12.5" x14ac:dyDescent="0.25"/>
    <row r="1807" customFormat="1" ht="12.5" x14ac:dyDescent="0.25"/>
    <row r="1808" customFormat="1" ht="12.5" x14ac:dyDescent="0.25"/>
    <row r="1809" customFormat="1" ht="12.5" x14ac:dyDescent="0.25"/>
    <row r="1810" customFormat="1" ht="12.5" x14ac:dyDescent="0.25"/>
    <row r="1811" customFormat="1" ht="12.5" x14ac:dyDescent="0.25"/>
    <row r="1812" customFormat="1" ht="12.5" x14ac:dyDescent="0.25"/>
    <row r="1813" customFormat="1" ht="12.5" x14ac:dyDescent="0.25"/>
    <row r="1814" customFormat="1" ht="12.5" x14ac:dyDescent="0.25"/>
    <row r="1815" customFormat="1" ht="12.5" x14ac:dyDescent="0.25"/>
    <row r="1816" customFormat="1" ht="12.5" x14ac:dyDescent="0.25"/>
    <row r="1817" customFormat="1" ht="12.5" x14ac:dyDescent="0.25"/>
    <row r="1818" customFormat="1" ht="12.5" x14ac:dyDescent="0.25"/>
    <row r="1819" customFormat="1" ht="12.5" x14ac:dyDescent="0.25"/>
    <row r="1820" customFormat="1" ht="12.5" x14ac:dyDescent="0.25"/>
    <row r="1821" customFormat="1" ht="12.5" x14ac:dyDescent="0.25"/>
    <row r="1822" customFormat="1" ht="12.5" x14ac:dyDescent="0.25"/>
    <row r="1823" customFormat="1" ht="12.5" x14ac:dyDescent="0.25"/>
    <row r="1824" customFormat="1" ht="12.5" x14ac:dyDescent="0.25"/>
    <row r="1825" customFormat="1" ht="12.5" x14ac:dyDescent="0.25"/>
    <row r="1826" customFormat="1" ht="12.5" x14ac:dyDescent="0.25"/>
    <row r="1827" customFormat="1" ht="12.5" x14ac:dyDescent="0.25"/>
    <row r="1828" customFormat="1" ht="12.5" x14ac:dyDescent="0.25"/>
    <row r="1829" customFormat="1" ht="12.5" x14ac:dyDescent="0.25"/>
    <row r="1830" customFormat="1" ht="12.5" x14ac:dyDescent="0.25"/>
    <row r="1831" customFormat="1" ht="12.5" x14ac:dyDescent="0.25"/>
    <row r="1832" customFormat="1" ht="12.5" x14ac:dyDescent="0.25"/>
    <row r="1833" customFormat="1" ht="12.5" x14ac:dyDescent="0.25"/>
    <row r="1834" customFormat="1" ht="12.5" x14ac:dyDescent="0.25"/>
    <row r="1835" customFormat="1" ht="12.5" x14ac:dyDescent="0.25"/>
    <row r="1836" customFormat="1" ht="12.5" x14ac:dyDescent="0.25"/>
    <row r="1837" customFormat="1" ht="12.5" x14ac:dyDescent="0.25"/>
    <row r="1838" customFormat="1" ht="12.5" x14ac:dyDescent="0.25"/>
    <row r="1839" customFormat="1" ht="12.5" x14ac:dyDescent="0.25"/>
    <row r="1840" customFormat="1" ht="12.5" x14ac:dyDescent="0.25"/>
    <row r="1841" customFormat="1" ht="12.5" x14ac:dyDescent="0.25"/>
    <row r="1842" customFormat="1" ht="12.5" x14ac:dyDescent="0.25"/>
    <row r="1843" customFormat="1" ht="12.5" x14ac:dyDescent="0.25"/>
    <row r="1844" customFormat="1" ht="12.5" x14ac:dyDescent="0.25"/>
    <row r="1845" customFormat="1" ht="12.5" x14ac:dyDescent="0.25"/>
    <row r="1846" customFormat="1" ht="12.5" x14ac:dyDescent="0.25"/>
    <row r="1847" customFormat="1" ht="12.5" x14ac:dyDescent="0.25"/>
    <row r="1848" customFormat="1" ht="12.5" x14ac:dyDescent="0.25"/>
    <row r="1849" customFormat="1" ht="12.5" x14ac:dyDescent="0.25"/>
    <row r="1850" customFormat="1" ht="12.5" x14ac:dyDescent="0.25"/>
    <row r="1851" customFormat="1" ht="12.5" x14ac:dyDescent="0.25"/>
    <row r="1852" customFormat="1" ht="12.5" x14ac:dyDescent="0.25"/>
    <row r="1853" customFormat="1" ht="12.5" x14ac:dyDescent="0.25"/>
    <row r="1854" customFormat="1" ht="12.5" x14ac:dyDescent="0.25"/>
    <row r="1855" customFormat="1" ht="12.5" x14ac:dyDescent="0.25"/>
    <row r="1856" customFormat="1" ht="12.5" x14ac:dyDescent="0.25"/>
    <row r="1857" customFormat="1" ht="12.5" x14ac:dyDescent="0.25"/>
    <row r="1858" customFormat="1" ht="12.5" x14ac:dyDescent="0.25"/>
    <row r="1859" customFormat="1" ht="12.5" x14ac:dyDescent="0.25"/>
    <row r="1860" customFormat="1" ht="12.5" x14ac:dyDescent="0.25"/>
    <row r="1861" customFormat="1" ht="12.5" x14ac:dyDescent="0.25"/>
    <row r="1862" customFormat="1" ht="12.5" x14ac:dyDescent="0.25"/>
    <row r="1863" customFormat="1" ht="12.5" x14ac:dyDescent="0.25"/>
    <row r="1864" customFormat="1" ht="12.5" x14ac:dyDescent="0.25"/>
    <row r="1865" customFormat="1" ht="12.5" x14ac:dyDescent="0.25"/>
    <row r="1866" customFormat="1" ht="12.5" x14ac:dyDescent="0.25"/>
    <row r="1867" customFormat="1" ht="12.5" x14ac:dyDescent="0.25"/>
    <row r="1868" customFormat="1" ht="12.5" x14ac:dyDescent="0.25"/>
    <row r="1869" customFormat="1" ht="12.5" x14ac:dyDescent="0.25"/>
    <row r="1870" customFormat="1" ht="12.5" x14ac:dyDescent="0.25"/>
    <row r="1871" customFormat="1" ht="12.5" x14ac:dyDescent="0.25"/>
    <row r="1872" customFormat="1" ht="12.5" x14ac:dyDescent="0.25"/>
    <row r="1873" customFormat="1" ht="12.5" x14ac:dyDescent="0.25"/>
    <row r="1874" customFormat="1" ht="12.5" x14ac:dyDescent="0.25"/>
    <row r="1875" customFormat="1" ht="12.5" x14ac:dyDescent="0.25"/>
    <row r="1876" customFormat="1" ht="12.5" x14ac:dyDescent="0.25"/>
    <row r="1877" customFormat="1" ht="12.5" x14ac:dyDescent="0.25"/>
    <row r="1878" customFormat="1" ht="12.5" x14ac:dyDescent="0.25"/>
    <row r="1879" customFormat="1" ht="12.5" x14ac:dyDescent="0.25"/>
    <row r="1880" customFormat="1" ht="12.5" x14ac:dyDescent="0.25"/>
    <row r="1881" customFormat="1" ht="12.5" x14ac:dyDescent="0.25"/>
    <row r="1882" customFormat="1" ht="12.5" x14ac:dyDescent="0.25"/>
    <row r="1883" customFormat="1" ht="12.5" x14ac:dyDescent="0.25"/>
    <row r="1884" customFormat="1" ht="12.5" x14ac:dyDescent="0.25"/>
    <row r="1885" customFormat="1" ht="12.5" x14ac:dyDescent="0.25"/>
    <row r="1886" customFormat="1" ht="12.5" x14ac:dyDescent="0.25"/>
    <row r="1887" customFormat="1" ht="12.5" x14ac:dyDescent="0.25"/>
    <row r="1888" customFormat="1" ht="12.5" x14ac:dyDescent="0.25"/>
    <row r="1889" customFormat="1" ht="12.5" x14ac:dyDescent="0.25"/>
    <row r="1890" customFormat="1" ht="12.5" x14ac:dyDescent="0.25"/>
    <row r="1891" customFormat="1" ht="12.5" x14ac:dyDescent="0.25"/>
    <row r="1892" customFormat="1" ht="12.5" x14ac:dyDescent="0.25"/>
    <row r="1893" customFormat="1" ht="12.5" x14ac:dyDescent="0.25"/>
    <row r="1894" customFormat="1" ht="12.5" x14ac:dyDescent="0.25"/>
    <row r="1895" customFormat="1" ht="12.5" x14ac:dyDescent="0.25"/>
    <row r="1896" customFormat="1" ht="12.5" x14ac:dyDescent="0.25"/>
    <row r="1897" customFormat="1" ht="12.5" x14ac:dyDescent="0.25"/>
    <row r="1898" customFormat="1" ht="12.5" x14ac:dyDescent="0.25"/>
    <row r="1899" customFormat="1" ht="12.5" x14ac:dyDescent="0.25"/>
    <row r="1900" customFormat="1" ht="12.5" x14ac:dyDescent="0.25"/>
    <row r="1901" customFormat="1" ht="12.5" x14ac:dyDescent="0.25"/>
    <row r="1902" customFormat="1" ht="12.5" x14ac:dyDescent="0.25"/>
    <row r="1903" customFormat="1" ht="12.5" x14ac:dyDescent="0.25"/>
    <row r="1904" customFormat="1" ht="12.5" x14ac:dyDescent="0.25"/>
    <row r="1905" customFormat="1" ht="12.5" x14ac:dyDescent="0.25"/>
    <row r="1906" customFormat="1" ht="12.5" x14ac:dyDescent="0.25"/>
    <row r="1907" customFormat="1" ht="12.5" x14ac:dyDescent="0.25"/>
    <row r="1908" customFormat="1" ht="12.5" x14ac:dyDescent="0.25"/>
    <row r="1909" customFormat="1" ht="12.5" x14ac:dyDescent="0.25"/>
    <row r="1910" customFormat="1" ht="12.5" x14ac:dyDescent="0.25"/>
    <row r="1911" customFormat="1" ht="12.5" x14ac:dyDescent="0.25"/>
    <row r="1912" customFormat="1" ht="12.5" x14ac:dyDescent="0.25"/>
    <row r="1913" customFormat="1" ht="12.5" x14ac:dyDescent="0.25"/>
    <row r="1914" customFormat="1" ht="12.5" x14ac:dyDescent="0.25"/>
    <row r="1915" customFormat="1" ht="12.5" x14ac:dyDescent="0.25"/>
    <row r="1916" customFormat="1" ht="12.5" x14ac:dyDescent="0.25"/>
    <row r="1917" customFormat="1" ht="12.5" x14ac:dyDescent="0.25"/>
    <row r="1918" customFormat="1" ht="12.5" x14ac:dyDescent="0.25"/>
    <row r="1919" customFormat="1" ht="12.5" x14ac:dyDescent="0.25"/>
    <row r="1920" customFormat="1" ht="12.5" x14ac:dyDescent="0.25"/>
    <row r="1921" customFormat="1" ht="12.5" x14ac:dyDescent="0.25"/>
    <row r="1922" customFormat="1" ht="12.5" x14ac:dyDescent="0.25"/>
    <row r="1923" customFormat="1" ht="12.5" x14ac:dyDescent="0.25"/>
    <row r="1924" customFormat="1" ht="12.5" x14ac:dyDescent="0.25"/>
    <row r="1925" customFormat="1" ht="12.5" x14ac:dyDescent="0.25"/>
    <row r="1926" customFormat="1" ht="12.5" x14ac:dyDescent="0.25"/>
    <row r="1927" customFormat="1" ht="12.5" x14ac:dyDescent="0.25"/>
    <row r="1928" customFormat="1" ht="12.5" x14ac:dyDescent="0.25"/>
    <row r="1929" customFormat="1" ht="12.5" x14ac:dyDescent="0.25"/>
    <row r="1930" customFormat="1" ht="12.5" x14ac:dyDescent="0.25"/>
    <row r="1931" customFormat="1" ht="12.5" x14ac:dyDescent="0.25"/>
    <row r="1932" customFormat="1" ht="12.5" x14ac:dyDescent="0.25"/>
    <row r="1933" customFormat="1" ht="12.5" x14ac:dyDescent="0.25"/>
    <row r="1934" customFormat="1" ht="12.5" x14ac:dyDescent="0.25"/>
    <row r="1935" customFormat="1" ht="12.5" x14ac:dyDescent="0.25"/>
    <row r="1936" customFormat="1" ht="12.5" x14ac:dyDescent="0.25"/>
    <row r="1937" customFormat="1" ht="12.5" x14ac:dyDescent="0.25"/>
    <row r="1938" customFormat="1" ht="12.5" x14ac:dyDescent="0.25"/>
    <row r="1939" customFormat="1" ht="12.5" x14ac:dyDescent="0.25"/>
    <row r="1940" customFormat="1" ht="12.5" x14ac:dyDescent="0.25"/>
    <row r="1941" customFormat="1" ht="12.5" x14ac:dyDescent="0.25"/>
    <row r="1942" customFormat="1" ht="12.5" x14ac:dyDescent="0.25"/>
    <row r="1943" customFormat="1" ht="12.5" x14ac:dyDescent="0.25"/>
    <row r="1944" customFormat="1" ht="12.5" x14ac:dyDescent="0.25"/>
    <row r="1945" customFormat="1" ht="12.5" x14ac:dyDescent="0.25"/>
    <row r="1946" customFormat="1" ht="12.5" x14ac:dyDescent="0.25"/>
    <row r="1947" customFormat="1" ht="12.5" x14ac:dyDescent="0.25"/>
    <row r="1948" customFormat="1" ht="12.5" x14ac:dyDescent="0.25"/>
    <row r="1949" customFormat="1" ht="12.5" x14ac:dyDescent="0.25"/>
    <row r="1950" customFormat="1" ht="12.5" x14ac:dyDescent="0.25"/>
    <row r="1951" customFormat="1" ht="12.5" x14ac:dyDescent="0.25"/>
    <row r="1952" customFormat="1" ht="12.5" x14ac:dyDescent="0.25"/>
    <row r="1953" customFormat="1" ht="12.5" x14ac:dyDescent="0.25"/>
    <row r="1954" customFormat="1" ht="12.5" x14ac:dyDescent="0.25"/>
    <row r="1955" customFormat="1" ht="12.5" x14ac:dyDescent="0.25"/>
    <row r="1956" customFormat="1" ht="12.5" x14ac:dyDescent="0.25"/>
    <row r="1957" customFormat="1" ht="12.5" x14ac:dyDescent="0.25"/>
    <row r="1958" customFormat="1" ht="12.5" x14ac:dyDescent="0.25"/>
    <row r="1959" customFormat="1" ht="12.5" x14ac:dyDescent="0.25"/>
    <row r="1960" customFormat="1" ht="12.5" x14ac:dyDescent="0.25"/>
    <row r="1961" customFormat="1" ht="12.5" x14ac:dyDescent="0.25"/>
    <row r="1962" customFormat="1" ht="12.5" x14ac:dyDescent="0.25"/>
    <row r="1963" customFormat="1" ht="12.5" x14ac:dyDescent="0.25"/>
    <row r="1964" customFormat="1" ht="12.5" x14ac:dyDescent="0.25"/>
    <row r="1965" customFormat="1" ht="12.5" x14ac:dyDescent="0.25"/>
    <row r="1966" customFormat="1" ht="12.5" x14ac:dyDescent="0.25"/>
    <row r="1967" customFormat="1" ht="12.5" x14ac:dyDescent="0.25"/>
    <row r="1968" customFormat="1" ht="12.5" x14ac:dyDescent="0.25"/>
    <row r="1969" customFormat="1" ht="12.5" x14ac:dyDescent="0.25"/>
    <row r="1970" customFormat="1" ht="12.5" x14ac:dyDescent="0.25"/>
    <row r="1971" customFormat="1" ht="12.5" x14ac:dyDescent="0.25"/>
    <row r="1972" customFormat="1" ht="12.5" x14ac:dyDescent="0.25"/>
    <row r="1973" customFormat="1" ht="12.5" x14ac:dyDescent="0.25"/>
    <row r="1974" customFormat="1" ht="12.5" x14ac:dyDescent="0.25"/>
    <row r="1975" customFormat="1" ht="12.5" x14ac:dyDescent="0.25"/>
    <row r="1976" customFormat="1" ht="12.5" x14ac:dyDescent="0.25"/>
    <row r="1977" customFormat="1" ht="12.5" x14ac:dyDescent="0.25"/>
    <row r="1978" customFormat="1" ht="12.5" x14ac:dyDescent="0.25"/>
    <row r="1979" customFormat="1" ht="12.5" x14ac:dyDescent="0.25"/>
    <row r="1980" customFormat="1" ht="12.5" x14ac:dyDescent="0.25"/>
    <row r="1981" customFormat="1" ht="12.5" x14ac:dyDescent="0.25"/>
    <row r="1982" customFormat="1" ht="12.5" x14ac:dyDescent="0.25"/>
    <row r="1983" customFormat="1" ht="12.5" x14ac:dyDescent="0.25"/>
    <row r="1984" customFormat="1" ht="12.5" x14ac:dyDescent="0.25"/>
    <row r="1985" customFormat="1" ht="12.5" x14ac:dyDescent="0.25"/>
    <row r="1986" customFormat="1" ht="12.5" x14ac:dyDescent="0.25"/>
    <row r="1987" customFormat="1" ht="12.5" x14ac:dyDescent="0.25"/>
    <row r="1988" customFormat="1" ht="12.5" x14ac:dyDescent="0.25"/>
    <row r="1989" customFormat="1" ht="12.5" x14ac:dyDescent="0.25"/>
    <row r="1990" customFormat="1" ht="12.5" x14ac:dyDescent="0.25"/>
    <row r="1991" customFormat="1" ht="12.5" x14ac:dyDescent="0.25"/>
    <row r="1992" customFormat="1" ht="12.5" x14ac:dyDescent="0.25"/>
    <row r="1993" customFormat="1" ht="12.5" x14ac:dyDescent="0.25"/>
    <row r="1994" customFormat="1" ht="12.5" x14ac:dyDescent="0.25"/>
    <row r="1995" customFormat="1" ht="12.5" x14ac:dyDescent="0.25"/>
    <row r="1996" customFormat="1" ht="12.5" x14ac:dyDescent="0.25"/>
    <row r="1997" customFormat="1" ht="12.5" x14ac:dyDescent="0.25"/>
    <row r="1998" customFormat="1" ht="12.5" x14ac:dyDescent="0.25"/>
    <row r="1999" customFormat="1" ht="12.5" x14ac:dyDescent="0.25"/>
    <row r="2000" customFormat="1" ht="12.5" x14ac:dyDescent="0.25"/>
    <row r="2001" customFormat="1" ht="12.5" x14ac:dyDescent="0.25"/>
    <row r="2002" customFormat="1" ht="12.5" x14ac:dyDescent="0.25"/>
    <row r="2003" customFormat="1" ht="12.5" x14ac:dyDescent="0.25"/>
    <row r="2004" customFormat="1" ht="12.5" x14ac:dyDescent="0.25"/>
    <row r="2005" customFormat="1" ht="12.5" x14ac:dyDescent="0.25"/>
    <row r="2006" customFormat="1" ht="12.5" x14ac:dyDescent="0.25"/>
    <row r="2007" customFormat="1" ht="12.5" x14ac:dyDescent="0.25"/>
    <row r="2008" customFormat="1" ht="12.5" x14ac:dyDescent="0.25"/>
    <row r="2009" customFormat="1" ht="12.5" x14ac:dyDescent="0.25"/>
    <row r="2010" customFormat="1" ht="12.5" x14ac:dyDescent="0.25"/>
    <row r="2011" customFormat="1" ht="12.5" x14ac:dyDescent="0.25"/>
    <row r="2012" customFormat="1" ht="12.5" x14ac:dyDescent="0.25"/>
    <row r="2013" customFormat="1" ht="12.5" x14ac:dyDescent="0.25"/>
    <row r="2014" customFormat="1" ht="12.5" x14ac:dyDescent="0.25"/>
    <row r="2015" customFormat="1" ht="12.5" x14ac:dyDescent="0.25"/>
    <row r="2016" customFormat="1" ht="12.5" x14ac:dyDescent="0.25"/>
    <row r="2017" customFormat="1" ht="12.5" x14ac:dyDescent="0.25"/>
    <row r="2018" customFormat="1" ht="12.5" x14ac:dyDescent="0.25"/>
    <row r="2019" customFormat="1" ht="12.5" x14ac:dyDescent="0.25"/>
    <row r="2020" customFormat="1" ht="12.5" x14ac:dyDescent="0.25"/>
    <row r="2021" customFormat="1" ht="12.5" x14ac:dyDescent="0.25"/>
    <row r="2022" customFormat="1" ht="12.5" x14ac:dyDescent="0.25"/>
    <row r="2023" customFormat="1" ht="12.5" x14ac:dyDescent="0.25"/>
    <row r="2024" customFormat="1" ht="12.5" x14ac:dyDescent="0.25"/>
    <row r="2025" customFormat="1" ht="12.5" x14ac:dyDescent="0.25"/>
    <row r="2026" customFormat="1" ht="12.5" x14ac:dyDescent="0.25"/>
    <row r="2027" customFormat="1" ht="12.5" x14ac:dyDescent="0.25"/>
    <row r="2028" customFormat="1" ht="12.5" x14ac:dyDescent="0.25"/>
    <row r="2029" customFormat="1" ht="12.5" x14ac:dyDescent="0.25"/>
    <row r="2030" customFormat="1" ht="12.5" x14ac:dyDescent="0.25"/>
    <row r="2031" customFormat="1" ht="12.5" x14ac:dyDescent="0.25"/>
    <row r="2032" customFormat="1" ht="12.5" x14ac:dyDescent="0.25"/>
    <row r="2033" customFormat="1" ht="12.5" x14ac:dyDescent="0.25"/>
    <row r="2034" customFormat="1" ht="12.5" x14ac:dyDescent="0.25"/>
    <row r="2035" customFormat="1" ht="12.5" x14ac:dyDescent="0.25"/>
    <row r="2036" customFormat="1" ht="12.5" x14ac:dyDescent="0.25"/>
    <row r="2037" customFormat="1" ht="12.5" x14ac:dyDescent="0.25"/>
    <row r="2038" customFormat="1" ht="12.5" x14ac:dyDescent="0.25"/>
    <row r="2039" customFormat="1" ht="12.5" x14ac:dyDescent="0.25"/>
    <row r="2040" customFormat="1" ht="12.5" x14ac:dyDescent="0.25"/>
    <row r="2041" customFormat="1" ht="12.5" x14ac:dyDescent="0.25"/>
    <row r="2042" customFormat="1" ht="12.5" x14ac:dyDescent="0.25"/>
    <row r="2043" customFormat="1" ht="12.5" x14ac:dyDescent="0.25"/>
    <row r="2044" customFormat="1" ht="12.5" x14ac:dyDescent="0.25"/>
    <row r="2045" customFormat="1" ht="12.5" x14ac:dyDescent="0.25"/>
    <row r="2046" customFormat="1" ht="12.5" x14ac:dyDescent="0.25"/>
    <row r="2047" customFormat="1" ht="12.5" x14ac:dyDescent="0.25"/>
    <row r="2048" customFormat="1" ht="12.5" x14ac:dyDescent="0.25"/>
    <row r="2049" customFormat="1" ht="12.5" x14ac:dyDescent="0.25"/>
    <row r="2050" customFormat="1" ht="12.5" x14ac:dyDescent="0.25"/>
    <row r="2051" customFormat="1" ht="12.5" x14ac:dyDescent="0.25"/>
    <row r="2052" customFormat="1" ht="12.5" x14ac:dyDescent="0.25"/>
    <row r="2053" customFormat="1" ht="12.5" x14ac:dyDescent="0.25"/>
    <row r="2054" customFormat="1" ht="12.5" x14ac:dyDescent="0.25"/>
    <row r="2055" customFormat="1" ht="12.5" x14ac:dyDescent="0.25"/>
    <row r="2056" customFormat="1" ht="12.5" x14ac:dyDescent="0.25"/>
    <row r="2057" customFormat="1" ht="12.5" x14ac:dyDescent="0.25"/>
    <row r="2058" customFormat="1" ht="12.5" x14ac:dyDescent="0.25"/>
    <row r="2059" customFormat="1" ht="12.5" x14ac:dyDescent="0.25"/>
    <row r="2060" customFormat="1" ht="12.5" x14ac:dyDescent="0.25"/>
    <row r="2061" customFormat="1" ht="12.5" x14ac:dyDescent="0.25"/>
    <row r="2062" customFormat="1" ht="12.5" x14ac:dyDescent="0.25"/>
    <row r="2063" customFormat="1" ht="12.5" x14ac:dyDescent="0.25"/>
    <row r="2064" customFormat="1" ht="12.5" x14ac:dyDescent="0.25"/>
    <row r="2065" customFormat="1" ht="12.5" x14ac:dyDescent="0.25"/>
    <row r="2066" customFormat="1" ht="12.5" x14ac:dyDescent="0.25"/>
    <row r="2067" customFormat="1" ht="12.5" x14ac:dyDescent="0.25"/>
    <row r="2068" customFormat="1" ht="12.5" x14ac:dyDescent="0.25"/>
    <row r="2069" customFormat="1" ht="12.5" x14ac:dyDescent="0.25"/>
    <row r="2070" customFormat="1" ht="12.5" x14ac:dyDescent="0.25"/>
    <row r="2071" customFormat="1" ht="12.5" x14ac:dyDescent="0.25"/>
    <row r="2072" customFormat="1" ht="12.5" x14ac:dyDescent="0.25"/>
    <row r="2073" customFormat="1" ht="12.5" x14ac:dyDescent="0.25"/>
    <row r="2074" customFormat="1" ht="12.5" x14ac:dyDescent="0.25"/>
    <row r="2075" customFormat="1" ht="12.5" x14ac:dyDescent="0.25"/>
    <row r="2076" customFormat="1" ht="12.5" x14ac:dyDescent="0.25"/>
    <row r="2077" customFormat="1" ht="12.5" x14ac:dyDescent="0.25"/>
    <row r="2078" customFormat="1" ht="12.5" x14ac:dyDescent="0.25"/>
    <row r="2079" customFormat="1" ht="12.5" x14ac:dyDescent="0.25"/>
    <row r="2080" customFormat="1" ht="12.5" x14ac:dyDescent="0.25"/>
    <row r="2081" customFormat="1" ht="12.5" x14ac:dyDescent="0.25"/>
    <row r="2082" customFormat="1" ht="12.5" x14ac:dyDescent="0.25"/>
    <row r="2083" customFormat="1" ht="12.5" x14ac:dyDescent="0.25"/>
    <row r="2084" customFormat="1" ht="12.5" x14ac:dyDescent="0.25"/>
    <row r="2085" customFormat="1" ht="12.5" x14ac:dyDescent="0.25"/>
    <row r="2086" customFormat="1" ht="12.5" x14ac:dyDescent="0.25"/>
    <row r="2087" customFormat="1" ht="12.5" x14ac:dyDescent="0.25"/>
    <row r="2088" customFormat="1" ht="12.5" x14ac:dyDescent="0.25"/>
    <row r="2089" customFormat="1" ht="12.5" x14ac:dyDescent="0.25"/>
    <row r="2090" customFormat="1" ht="12.5" x14ac:dyDescent="0.25"/>
    <row r="2091" customFormat="1" ht="12.5" x14ac:dyDescent="0.25"/>
    <row r="2092" customFormat="1" ht="12.5" x14ac:dyDescent="0.25"/>
    <row r="2093" customFormat="1" ht="12.5" x14ac:dyDescent="0.25"/>
    <row r="2094" customFormat="1" ht="12.5" x14ac:dyDescent="0.25"/>
    <row r="2095" customFormat="1" ht="12.5" x14ac:dyDescent="0.25"/>
    <row r="2096" customFormat="1" ht="12.5" x14ac:dyDescent="0.25"/>
    <row r="2097" customFormat="1" ht="12.5" x14ac:dyDescent="0.25"/>
    <row r="2098" customFormat="1" ht="12.5" x14ac:dyDescent="0.25"/>
    <row r="2099" customFormat="1" ht="12.5" x14ac:dyDescent="0.25"/>
    <row r="2100" customFormat="1" ht="12.5" x14ac:dyDescent="0.25"/>
    <row r="2101" customFormat="1" ht="12.5" x14ac:dyDescent="0.25"/>
    <row r="2102" customFormat="1" ht="12.5" x14ac:dyDescent="0.25"/>
    <row r="2103" customFormat="1" ht="12.5" x14ac:dyDescent="0.25"/>
    <row r="2104" customFormat="1" ht="12.5" x14ac:dyDescent="0.25"/>
    <row r="2105" customFormat="1" ht="12.5" x14ac:dyDescent="0.25"/>
    <row r="2106" customFormat="1" ht="12.5" x14ac:dyDescent="0.25"/>
    <row r="2107" customFormat="1" ht="12.5" x14ac:dyDescent="0.25"/>
    <row r="2108" customFormat="1" ht="12.5" x14ac:dyDescent="0.25"/>
    <row r="2109" customFormat="1" ht="12.5" x14ac:dyDescent="0.25"/>
    <row r="2110" customFormat="1" ht="12.5" x14ac:dyDescent="0.25"/>
    <row r="2111" customFormat="1" ht="12.5" x14ac:dyDescent="0.25"/>
    <row r="2112" customFormat="1" ht="12.5" x14ac:dyDescent="0.25"/>
    <row r="2113" customFormat="1" ht="12.5" x14ac:dyDescent="0.25"/>
    <row r="2114" customFormat="1" ht="12.5" x14ac:dyDescent="0.25"/>
    <row r="2115" customFormat="1" ht="12.5" x14ac:dyDescent="0.25"/>
    <row r="2116" customFormat="1" ht="12.5" x14ac:dyDescent="0.25"/>
    <row r="2117" customFormat="1" ht="12.5" x14ac:dyDescent="0.25"/>
    <row r="2118" customFormat="1" ht="12.5" x14ac:dyDescent="0.25"/>
    <row r="2119" customFormat="1" ht="12.5" x14ac:dyDescent="0.25"/>
    <row r="2120" customFormat="1" ht="12.5" x14ac:dyDescent="0.25"/>
    <row r="2121" customFormat="1" ht="12.5" x14ac:dyDescent="0.25"/>
    <row r="2122" customFormat="1" ht="12.5" x14ac:dyDescent="0.25"/>
    <row r="2123" customFormat="1" ht="12.5" x14ac:dyDescent="0.25"/>
    <row r="2124" customFormat="1" ht="12.5" x14ac:dyDescent="0.25"/>
    <row r="2125" customFormat="1" ht="12.5" x14ac:dyDescent="0.25"/>
    <row r="2126" customFormat="1" ht="12.5" x14ac:dyDescent="0.25"/>
    <row r="2127" customFormat="1" ht="12.5" x14ac:dyDescent="0.25"/>
    <row r="2128" customFormat="1" ht="12.5" x14ac:dyDescent="0.25"/>
    <row r="2129" customFormat="1" ht="12.5" x14ac:dyDescent="0.25"/>
    <row r="2130" customFormat="1" ht="12.5" x14ac:dyDescent="0.25"/>
    <row r="2131" customFormat="1" ht="12.5" x14ac:dyDescent="0.25"/>
    <row r="2132" customFormat="1" ht="12.5" x14ac:dyDescent="0.25"/>
    <row r="2133" customFormat="1" ht="12.5" x14ac:dyDescent="0.25"/>
    <row r="2134" customFormat="1" ht="12.5" x14ac:dyDescent="0.25"/>
    <row r="2135" customFormat="1" ht="12.5" x14ac:dyDescent="0.25"/>
    <row r="2136" customFormat="1" ht="12.5" x14ac:dyDescent="0.25"/>
    <row r="2137" customFormat="1" ht="12.5" x14ac:dyDescent="0.25"/>
    <row r="2138" customFormat="1" ht="12.5" x14ac:dyDescent="0.25"/>
    <row r="2139" customFormat="1" ht="12.5" x14ac:dyDescent="0.25"/>
    <row r="2140" customFormat="1" ht="12.5" x14ac:dyDescent="0.25"/>
    <row r="2141" customFormat="1" ht="12.5" x14ac:dyDescent="0.25"/>
    <row r="2142" customFormat="1" ht="12.5" x14ac:dyDescent="0.25"/>
    <row r="2143" customFormat="1" ht="12.5" x14ac:dyDescent="0.25"/>
    <row r="2144" customFormat="1" ht="12.5" x14ac:dyDescent="0.25"/>
    <row r="2145" customFormat="1" ht="12.5" x14ac:dyDescent="0.25"/>
    <row r="2146" customFormat="1" ht="12.5" x14ac:dyDescent="0.25"/>
    <row r="2147" customFormat="1" ht="12.5" x14ac:dyDescent="0.25"/>
    <row r="2148" customFormat="1" ht="12.5" x14ac:dyDescent="0.25"/>
    <row r="2149" customFormat="1" ht="12.5" x14ac:dyDescent="0.25"/>
    <row r="2150" customFormat="1" ht="12.5" x14ac:dyDescent="0.25"/>
    <row r="2151" customFormat="1" ht="12.5" x14ac:dyDescent="0.25"/>
    <row r="2152" customFormat="1" ht="12.5" x14ac:dyDescent="0.25"/>
    <row r="2153" customFormat="1" ht="12.5" x14ac:dyDescent="0.25"/>
    <row r="2154" customFormat="1" ht="12.5" x14ac:dyDescent="0.25"/>
    <row r="2155" customFormat="1" ht="12.5" x14ac:dyDescent="0.25"/>
    <row r="2156" customFormat="1" ht="12.5" x14ac:dyDescent="0.25"/>
    <row r="2157" customFormat="1" ht="12.5" x14ac:dyDescent="0.25"/>
    <row r="2158" customFormat="1" ht="12.5" x14ac:dyDescent="0.25"/>
    <row r="2159" customFormat="1" ht="12.5" x14ac:dyDescent="0.25"/>
    <row r="2160" customFormat="1" ht="12.5" x14ac:dyDescent="0.25"/>
    <row r="2161" customFormat="1" ht="12.5" x14ac:dyDescent="0.25"/>
    <row r="2162" customFormat="1" ht="12.5" x14ac:dyDescent="0.25"/>
    <row r="2163" customFormat="1" ht="12.5" x14ac:dyDescent="0.25"/>
    <row r="2164" customFormat="1" ht="12.5" x14ac:dyDescent="0.25"/>
    <row r="2165" customFormat="1" ht="12.5" x14ac:dyDescent="0.25"/>
    <row r="2166" customFormat="1" ht="12.5" x14ac:dyDescent="0.25"/>
    <row r="2167" customFormat="1" ht="12.5" x14ac:dyDescent="0.25"/>
    <row r="2168" customFormat="1" ht="12.5" x14ac:dyDescent="0.25"/>
    <row r="2169" customFormat="1" ht="12.5" x14ac:dyDescent="0.25"/>
    <row r="2170" customFormat="1" ht="12.5" x14ac:dyDescent="0.25"/>
    <row r="2171" customFormat="1" ht="12.5" x14ac:dyDescent="0.25"/>
    <row r="2172" customFormat="1" ht="12.5" x14ac:dyDescent="0.25"/>
    <row r="2173" customFormat="1" ht="12.5" x14ac:dyDescent="0.25"/>
    <row r="2174" customFormat="1" ht="12.5" x14ac:dyDescent="0.25"/>
    <row r="2175" customFormat="1" ht="12.5" x14ac:dyDescent="0.25"/>
    <row r="2176" customFormat="1" ht="12.5" x14ac:dyDescent="0.25"/>
    <row r="2177" customFormat="1" ht="12.5" x14ac:dyDescent="0.25"/>
    <row r="2178" customFormat="1" ht="12.5" x14ac:dyDescent="0.25"/>
    <row r="2179" customFormat="1" ht="12.5" x14ac:dyDescent="0.25"/>
    <row r="2180" customFormat="1" ht="12.5" x14ac:dyDescent="0.25"/>
    <row r="2181" customFormat="1" ht="12.5" x14ac:dyDescent="0.25"/>
    <row r="2182" customFormat="1" ht="12.5" x14ac:dyDescent="0.25"/>
    <row r="2183" customFormat="1" ht="12.5" x14ac:dyDescent="0.25"/>
    <row r="2184" customFormat="1" ht="12.5" x14ac:dyDescent="0.25"/>
    <row r="2185" customFormat="1" ht="12.5" x14ac:dyDescent="0.25"/>
    <row r="2186" customFormat="1" ht="12.5" x14ac:dyDescent="0.25"/>
    <row r="2187" customFormat="1" ht="12.5" x14ac:dyDescent="0.25"/>
    <row r="2188" customFormat="1" ht="12.5" x14ac:dyDescent="0.25"/>
    <row r="2189" customFormat="1" ht="12.5" x14ac:dyDescent="0.25"/>
    <row r="2190" customFormat="1" ht="12.5" x14ac:dyDescent="0.25"/>
    <row r="2191" customFormat="1" ht="12.5" x14ac:dyDescent="0.25"/>
    <row r="2192" customFormat="1" ht="12.5" x14ac:dyDescent="0.25"/>
    <row r="2193" customFormat="1" ht="12.5" x14ac:dyDescent="0.25"/>
    <row r="2194" customFormat="1" ht="12.5" x14ac:dyDescent="0.25"/>
    <row r="2195" customFormat="1" ht="12.5" x14ac:dyDescent="0.25"/>
    <row r="2196" customFormat="1" ht="12.5" x14ac:dyDescent="0.25"/>
    <row r="2197" customFormat="1" ht="12.5" x14ac:dyDescent="0.25"/>
    <row r="2198" customFormat="1" ht="12.5" x14ac:dyDescent="0.25"/>
    <row r="2199" customFormat="1" ht="12.5" x14ac:dyDescent="0.25"/>
    <row r="2200" customFormat="1" ht="12.5" x14ac:dyDescent="0.25"/>
    <row r="2201" customFormat="1" ht="12.5" x14ac:dyDescent="0.25"/>
    <row r="2202" customFormat="1" ht="12.5" x14ac:dyDescent="0.25"/>
    <row r="2203" customFormat="1" ht="12.5" x14ac:dyDescent="0.25"/>
    <row r="2204" customFormat="1" ht="12.5" x14ac:dyDescent="0.25"/>
    <row r="2205" customFormat="1" ht="12.5" x14ac:dyDescent="0.25"/>
    <row r="2206" customFormat="1" ht="12.5" x14ac:dyDescent="0.25"/>
    <row r="2207" customFormat="1" ht="12.5" x14ac:dyDescent="0.25"/>
    <row r="2208" customFormat="1" ht="12.5" x14ac:dyDescent="0.25"/>
    <row r="2209" customFormat="1" ht="12.5" x14ac:dyDescent="0.25"/>
    <row r="2210" customFormat="1" ht="12.5" x14ac:dyDescent="0.25"/>
    <row r="2211" customFormat="1" ht="12.5" x14ac:dyDescent="0.25"/>
    <row r="2212" customFormat="1" ht="12.5" x14ac:dyDescent="0.25"/>
    <row r="2213" customFormat="1" ht="12.5" x14ac:dyDescent="0.25"/>
    <row r="2214" customFormat="1" ht="12.5" x14ac:dyDescent="0.25"/>
    <row r="2215" customFormat="1" ht="12.5" x14ac:dyDescent="0.25"/>
    <row r="2216" customFormat="1" ht="12.5" x14ac:dyDescent="0.25"/>
    <row r="2217" customFormat="1" ht="12.5" x14ac:dyDescent="0.25"/>
    <row r="2218" customFormat="1" ht="12.5" x14ac:dyDescent="0.25"/>
    <row r="2219" customFormat="1" ht="12.5" x14ac:dyDescent="0.25"/>
    <row r="2220" customFormat="1" ht="12.5" x14ac:dyDescent="0.25"/>
    <row r="2221" customFormat="1" ht="12.5" x14ac:dyDescent="0.25"/>
    <row r="2222" customFormat="1" ht="12.5" x14ac:dyDescent="0.25"/>
    <row r="2223" customFormat="1" ht="12.5" x14ac:dyDescent="0.25"/>
    <row r="2224" customFormat="1" ht="12.5" x14ac:dyDescent="0.25"/>
    <row r="2225" customFormat="1" ht="12.5" x14ac:dyDescent="0.25"/>
    <row r="2226" customFormat="1" ht="12.5" x14ac:dyDescent="0.25"/>
    <row r="2227" customFormat="1" ht="12.5" x14ac:dyDescent="0.25"/>
    <row r="2228" customFormat="1" ht="12.5" x14ac:dyDescent="0.25"/>
    <row r="2229" customFormat="1" ht="12.5" x14ac:dyDescent="0.25"/>
    <row r="2230" customFormat="1" ht="12.5" x14ac:dyDescent="0.25"/>
    <row r="2231" customFormat="1" ht="12.5" x14ac:dyDescent="0.25"/>
    <row r="2232" customFormat="1" ht="12.5" x14ac:dyDescent="0.25"/>
    <row r="2233" customFormat="1" ht="12.5" x14ac:dyDescent="0.25"/>
    <row r="2234" customFormat="1" ht="12.5" x14ac:dyDescent="0.25"/>
    <row r="2235" customFormat="1" ht="12.5" x14ac:dyDescent="0.25"/>
    <row r="2236" customFormat="1" ht="12.5" x14ac:dyDescent="0.25"/>
    <row r="2237" customFormat="1" ht="12.5" x14ac:dyDescent="0.25"/>
    <row r="2238" customFormat="1" ht="12.5" x14ac:dyDescent="0.25"/>
    <row r="2239" customFormat="1" ht="12.5" x14ac:dyDescent="0.25"/>
    <row r="2240" customFormat="1" ht="12.5" x14ac:dyDescent="0.25"/>
    <row r="2241" customFormat="1" ht="12.5" x14ac:dyDescent="0.25"/>
    <row r="2242" customFormat="1" ht="12.5" x14ac:dyDescent="0.25"/>
    <row r="2243" customFormat="1" ht="12.5" x14ac:dyDescent="0.25"/>
    <row r="2244" customFormat="1" ht="12.5" x14ac:dyDescent="0.25"/>
    <row r="2245" customFormat="1" ht="12.5" x14ac:dyDescent="0.25"/>
    <row r="2246" customFormat="1" ht="12.5" x14ac:dyDescent="0.25"/>
    <row r="2247" customFormat="1" ht="12.5" x14ac:dyDescent="0.25"/>
    <row r="2248" customFormat="1" ht="12.5" x14ac:dyDescent="0.25"/>
    <row r="2249" customFormat="1" ht="12.5" x14ac:dyDescent="0.25"/>
    <row r="2250" customFormat="1" ht="12.5" x14ac:dyDescent="0.25"/>
    <row r="2251" customFormat="1" ht="12.5" x14ac:dyDescent="0.25"/>
    <row r="2252" customFormat="1" ht="12.5" x14ac:dyDescent="0.25"/>
    <row r="2253" customFormat="1" ht="12.5" x14ac:dyDescent="0.25"/>
    <row r="2254" customFormat="1" ht="12.5" x14ac:dyDescent="0.25"/>
    <row r="2255" customFormat="1" ht="12.5" x14ac:dyDescent="0.25"/>
    <row r="2256" customFormat="1" ht="12.5" x14ac:dyDescent="0.25"/>
    <row r="2257" customFormat="1" ht="12.5" x14ac:dyDescent="0.25"/>
    <row r="2258" customFormat="1" ht="12.5" x14ac:dyDescent="0.25"/>
    <row r="2259" customFormat="1" ht="12.5" x14ac:dyDescent="0.25"/>
    <row r="2260" customFormat="1" ht="12.5" x14ac:dyDescent="0.25"/>
    <row r="2261" customFormat="1" ht="12.5" x14ac:dyDescent="0.25"/>
    <row r="2262" customFormat="1" ht="12.5" x14ac:dyDescent="0.25"/>
    <row r="2263" customFormat="1" ht="12.5" x14ac:dyDescent="0.25"/>
    <row r="2264" customFormat="1" ht="12.5" x14ac:dyDescent="0.25"/>
    <row r="2265" customFormat="1" ht="12.5" x14ac:dyDescent="0.25"/>
    <row r="2266" customFormat="1" ht="12.5" x14ac:dyDescent="0.25"/>
    <row r="2267" customFormat="1" ht="12.5" x14ac:dyDescent="0.25"/>
    <row r="2268" customFormat="1" ht="12.5" x14ac:dyDescent="0.25"/>
    <row r="2269" customFormat="1" ht="12.5" x14ac:dyDescent="0.25"/>
    <row r="2270" customFormat="1" ht="12.5" x14ac:dyDescent="0.25"/>
    <row r="2271" customFormat="1" ht="12.5" x14ac:dyDescent="0.25"/>
    <row r="2272" customFormat="1" ht="12.5" x14ac:dyDescent="0.25"/>
    <row r="2273" customFormat="1" ht="12.5" x14ac:dyDescent="0.25"/>
    <row r="2274" customFormat="1" ht="12.5" x14ac:dyDescent="0.25"/>
    <row r="2275" customFormat="1" ht="12.5" x14ac:dyDescent="0.25"/>
    <row r="2276" customFormat="1" ht="12.5" x14ac:dyDescent="0.25"/>
    <row r="2277" customFormat="1" ht="12.5" x14ac:dyDescent="0.25"/>
    <row r="2278" customFormat="1" ht="12.5" x14ac:dyDescent="0.25"/>
    <row r="2279" customFormat="1" ht="12.5" x14ac:dyDescent="0.25"/>
    <row r="2280" customFormat="1" ht="12.5" x14ac:dyDescent="0.25"/>
    <row r="2281" customFormat="1" ht="12.5" x14ac:dyDescent="0.25"/>
    <row r="2282" customFormat="1" ht="12.5" x14ac:dyDescent="0.25"/>
    <row r="2283" customFormat="1" ht="12.5" x14ac:dyDescent="0.25"/>
    <row r="2284" customFormat="1" ht="12.5" x14ac:dyDescent="0.25"/>
    <row r="2285" customFormat="1" ht="12.5" x14ac:dyDescent="0.25"/>
    <row r="2286" customFormat="1" ht="12.5" x14ac:dyDescent="0.25"/>
    <row r="2287" customFormat="1" ht="12.5" x14ac:dyDescent="0.25"/>
    <row r="2288" customFormat="1" ht="12.5" x14ac:dyDescent="0.25"/>
    <row r="2289" customFormat="1" ht="12.5" x14ac:dyDescent="0.25"/>
    <row r="2290" customFormat="1" ht="12.5" x14ac:dyDescent="0.25"/>
    <row r="2291" customFormat="1" ht="12.5" x14ac:dyDescent="0.25"/>
    <row r="2292" customFormat="1" ht="12.5" x14ac:dyDescent="0.25"/>
    <row r="2293" customFormat="1" ht="12.5" x14ac:dyDescent="0.25"/>
    <row r="2294" customFormat="1" ht="12.5" x14ac:dyDescent="0.25"/>
    <row r="2295" customFormat="1" ht="12.5" x14ac:dyDescent="0.25"/>
    <row r="2296" customFormat="1" ht="12.5" x14ac:dyDescent="0.25"/>
    <row r="2297" customFormat="1" ht="12.5" x14ac:dyDescent="0.25"/>
    <row r="2298" customFormat="1" ht="12.5" x14ac:dyDescent="0.25"/>
    <row r="2299" customFormat="1" ht="12.5" x14ac:dyDescent="0.25"/>
    <row r="2300" customFormat="1" ht="12.5" x14ac:dyDescent="0.25"/>
    <row r="2301" customFormat="1" ht="12.5" x14ac:dyDescent="0.25"/>
    <row r="2302" customFormat="1" ht="12.5" x14ac:dyDescent="0.25"/>
    <row r="2303" customFormat="1" ht="12.5" x14ac:dyDescent="0.25"/>
    <row r="2304" customFormat="1" ht="12.5" x14ac:dyDescent="0.25"/>
    <row r="2305" customFormat="1" ht="12.5" x14ac:dyDescent="0.25"/>
    <row r="2306" customFormat="1" ht="12.5" x14ac:dyDescent="0.25"/>
    <row r="2307" customFormat="1" ht="12.5" x14ac:dyDescent="0.25"/>
    <row r="2308" customFormat="1" ht="12.5" x14ac:dyDescent="0.25"/>
    <row r="2309" customFormat="1" ht="12.5" x14ac:dyDescent="0.25"/>
    <row r="2310" customFormat="1" ht="12.5" x14ac:dyDescent="0.25"/>
    <row r="2311" customFormat="1" ht="12.5" x14ac:dyDescent="0.25"/>
    <row r="2312" customFormat="1" ht="12.5" x14ac:dyDescent="0.25"/>
    <row r="2313" customFormat="1" ht="12.5" x14ac:dyDescent="0.25"/>
    <row r="2314" customFormat="1" ht="12.5" x14ac:dyDescent="0.25"/>
    <row r="2315" customFormat="1" ht="12.5" x14ac:dyDescent="0.25"/>
    <row r="2316" customFormat="1" ht="12.5" x14ac:dyDescent="0.25"/>
    <row r="2317" customFormat="1" ht="12.5" x14ac:dyDescent="0.25"/>
    <row r="2318" customFormat="1" ht="12.5" x14ac:dyDescent="0.25"/>
    <row r="2319" customFormat="1" ht="12.5" x14ac:dyDescent="0.25"/>
    <row r="2320" customFormat="1" ht="12.5" x14ac:dyDescent="0.25"/>
    <row r="2321" customFormat="1" ht="12.5" x14ac:dyDescent="0.25"/>
    <row r="2322" customFormat="1" ht="12.5" x14ac:dyDescent="0.25"/>
    <row r="2323" customFormat="1" ht="12.5" x14ac:dyDescent="0.25"/>
    <row r="2324" customFormat="1" ht="12.5" x14ac:dyDescent="0.25"/>
    <row r="2325" customFormat="1" ht="12.5" x14ac:dyDescent="0.25"/>
    <row r="2326" customFormat="1" ht="12.5" x14ac:dyDescent="0.25"/>
    <row r="2327" customFormat="1" ht="12.5" x14ac:dyDescent="0.25"/>
    <row r="2328" customFormat="1" ht="12.5" x14ac:dyDescent="0.25"/>
    <row r="2329" customFormat="1" ht="12.5" x14ac:dyDescent="0.25"/>
    <row r="2330" customFormat="1" ht="12.5" x14ac:dyDescent="0.25"/>
    <row r="2331" customFormat="1" ht="12.5" x14ac:dyDescent="0.25"/>
    <row r="2332" customFormat="1" ht="12.5" x14ac:dyDescent="0.25"/>
    <row r="2333" customFormat="1" ht="12.5" x14ac:dyDescent="0.25"/>
    <row r="2334" customFormat="1" ht="12.5" x14ac:dyDescent="0.25"/>
    <row r="2335" customFormat="1" ht="12.5" x14ac:dyDescent="0.25"/>
    <row r="2336" customFormat="1" ht="12.5" x14ac:dyDescent="0.25"/>
    <row r="2337" customFormat="1" ht="12.5" x14ac:dyDescent="0.25"/>
    <row r="2338" customFormat="1" ht="12.5" x14ac:dyDescent="0.25"/>
    <row r="2339" customFormat="1" ht="12.5" x14ac:dyDescent="0.25"/>
    <row r="2340" customFormat="1" ht="12.5" x14ac:dyDescent="0.25"/>
    <row r="2341" customFormat="1" ht="12.5" x14ac:dyDescent="0.25"/>
    <row r="2342" customFormat="1" ht="12.5" x14ac:dyDescent="0.25"/>
    <row r="2343" customFormat="1" ht="12.5" x14ac:dyDescent="0.25"/>
    <row r="2344" customFormat="1" ht="12.5" x14ac:dyDescent="0.25"/>
    <row r="2345" customFormat="1" ht="12.5" x14ac:dyDescent="0.25"/>
    <row r="2346" customFormat="1" ht="12.5" x14ac:dyDescent="0.25"/>
    <row r="2347" customFormat="1" ht="12.5" x14ac:dyDescent="0.25"/>
    <row r="2348" customFormat="1" ht="12.5" x14ac:dyDescent="0.25"/>
    <row r="2349" customFormat="1" ht="12.5" x14ac:dyDescent="0.25"/>
    <row r="2350" customFormat="1" ht="12.5" x14ac:dyDescent="0.25"/>
    <row r="2351" customFormat="1" ht="12.5" x14ac:dyDescent="0.25"/>
    <row r="2352" customFormat="1" ht="12.5" x14ac:dyDescent="0.25"/>
    <row r="2353" customFormat="1" ht="12.5" x14ac:dyDescent="0.25"/>
    <row r="2354" customFormat="1" ht="12.5" x14ac:dyDescent="0.25"/>
    <row r="2355" customFormat="1" ht="12.5" x14ac:dyDescent="0.25"/>
    <row r="2356" customFormat="1" ht="12.5" x14ac:dyDescent="0.25"/>
    <row r="2357" customFormat="1" ht="12.5" x14ac:dyDescent="0.25"/>
    <row r="2358" customFormat="1" ht="12.5" x14ac:dyDescent="0.25"/>
    <row r="2359" customFormat="1" ht="12.5" x14ac:dyDescent="0.25"/>
    <row r="2360" customFormat="1" ht="12.5" x14ac:dyDescent="0.25"/>
    <row r="2361" customFormat="1" ht="12.5" x14ac:dyDescent="0.25"/>
    <row r="2362" customFormat="1" ht="12.5" x14ac:dyDescent="0.25"/>
    <row r="2363" customFormat="1" ht="12.5" x14ac:dyDescent="0.25"/>
    <row r="2364" customFormat="1" ht="12.5" x14ac:dyDescent="0.25"/>
    <row r="2365" customFormat="1" ht="12.5" x14ac:dyDescent="0.25"/>
    <row r="2366" customFormat="1" ht="12.5" x14ac:dyDescent="0.25"/>
    <row r="2367" customFormat="1" ht="12.5" x14ac:dyDescent="0.25"/>
    <row r="2368" customFormat="1" ht="12.5" x14ac:dyDescent="0.25"/>
    <row r="2369" customFormat="1" ht="12.5" x14ac:dyDescent="0.25"/>
    <row r="2370" customFormat="1" ht="12.5" x14ac:dyDescent="0.25"/>
    <row r="2371" customFormat="1" ht="12.5" x14ac:dyDescent="0.25"/>
    <row r="2372" customFormat="1" ht="12.5" x14ac:dyDescent="0.25"/>
    <row r="2373" customFormat="1" ht="12.5" x14ac:dyDescent="0.25"/>
    <row r="2374" customFormat="1" ht="12.5" x14ac:dyDescent="0.25"/>
    <row r="2375" customFormat="1" ht="12.5" x14ac:dyDescent="0.25"/>
    <row r="2376" customFormat="1" ht="12.5" x14ac:dyDescent="0.25"/>
    <row r="2377" customFormat="1" ht="12.5" x14ac:dyDescent="0.25"/>
    <row r="2378" customFormat="1" ht="12.5" x14ac:dyDescent="0.25"/>
    <row r="2379" customFormat="1" ht="12.5" x14ac:dyDescent="0.25"/>
    <row r="2380" customFormat="1" ht="12.5" x14ac:dyDescent="0.25"/>
    <row r="2381" customFormat="1" ht="12.5" x14ac:dyDescent="0.25"/>
    <row r="2382" customFormat="1" ht="12.5" x14ac:dyDescent="0.25"/>
    <row r="2383" customFormat="1" ht="12.5" x14ac:dyDescent="0.25"/>
    <row r="2384" customFormat="1" ht="12.5" x14ac:dyDescent="0.25"/>
    <row r="2385" customFormat="1" ht="12.5" x14ac:dyDescent="0.25"/>
    <row r="2386" customFormat="1" ht="12.5" x14ac:dyDescent="0.25"/>
    <row r="2387" customFormat="1" ht="12.5" x14ac:dyDescent="0.25"/>
    <row r="2388" customFormat="1" ht="12.5" x14ac:dyDescent="0.25"/>
    <row r="2389" customFormat="1" ht="12.5" x14ac:dyDescent="0.25"/>
    <row r="2390" customFormat="1" ht="12.5" x14ac:dyDescent="0.25"/>
    <row r="2391" customFormat="1" ht="12.5" x14ac:dyDescent="0.25"/>
    <row r="2392" customFormat="1" ht="12.5" x14ac:dyDescent="0.25"/>
    <row r="2393" customFormat="1" ht="12.5" x14ac:dyDescent="0.25"/>
    <row r="2394" customFormat="1" ht="12.5" x14ac:dyDescent="0.25"/>
    <row r="2395" customFormat="1" ht="12.5" x14ac:dyDescent="0.25"/>
    <row r="2396" customFormat="1" ht="12.5" x14ac:dyDescent="0.25"/>
    <row r="2397" customFormat="1" ht="12.5" x14ac:dyDescent="0.25"/>
    <row r="2398" customFormat="1" ht="12.5" x14ac:dyDescent="0.25"/>
    <row r="2399" customFormat="1" ht="12.5" x14ac:dyDescent="0.25"/>
    <row r="2400" customFormat="1" ht="12.5" x14ac:dyDescent="0.25"/>
    <row r="2401" customFormat="1" ht="12.5" x14ac:dyDescent="0.25"/>
    <row r="2402" customFormat="1" ht="12.5" x14ac:dyDescent="0.25"/>
    <row r="2403" customFormat="1" ht="12.5" x14ac:dyDescent="0.25"/>
    <row r="2404" customFormat="1" ht="12.5" x14ac:dyDescent="0.25"/>
    <row r="2405" customFormat="1" ht="12.5" x14ac:dyDescent="0.25"/>
    <row r="2406" customFormat="1" ht="12.5" x14ac:dyDescent="0.25"/>
    <row r="2407" customFormat="1" ht="12.5" x14ac:dyDescent="0.25"/>
    <row r="2408" customFormat="1" ht="12.5" x14ac:dyDescent="0.25"/>
    <row r="2409" customFormat="1" ht="12.5" x14ac:dyDescent="0.25"/>
    <row r="2410" customFormat="1" ht="12.5" x14ac:dyDescent="0.25"/>
    <row r="2411" customFormat="1" ht="12.5" x14ac:dyDescent="0.25"/>
    <row r="2412" customFormat="1" ht="12.5" x14ac:dyDescent="0.25"/>
    <row r="2413" customFormat="1" ht="12.5" x14ac:dyDescent="0.25"/>
    <row r="2414" customFormat="1" ht="12.5" x14ac:dyDescent="0.25"/>
    <row r="2415" customFormat="1" ht="12.5" x14ac:dyDescent="0.25"/>
    <row r="2416" customFormat="1" ht="12.5" x14ac:dyDescent="0.25"/>
    <row r="2417" customFormat="1" ht="12.5" x14ac:dyDescent="0.25"/>
    <row r="2418" customFormat="1" ht="12.5" x14ac:dyDescent="0.25"/>
    <row r="2419" customFormat="1" ht="12.5" x14ac:dyDescent="0.25"/>
    <row r="2420" customFormat="1" ht="12.5" x14ac:dyDescent="0.25"/>
    <row r="2421" customFormat="1" ht="12.5" x14ac:dyDescent="0.25"/>
    <row r="2422" customFormat="1" ht="12.5" x14ac:dyDescent="0.25"/>
    <row r="2423" customFormat="1" ht="12.5" x14ac:dyDescent="0.25"/>
    <row r="2424" customFormat="1" ht="12.5" x14ac:dyDescent="0.25"/>
    <row r="2425" customFormat="1" ht="12.5" x14ac:dyDescent="0.25"/>
    <row r="2426" customFormat="1" ht="12.5" x14ac:dyDescent="0.25"/>
    <row r="2427" customFormat="1" ht="12.5" x14ac:dyDescent="0.25"/>
    <row r="2428" customFormat="1" ht="12.5" x14ac:dyDescent="0.25"/>
    <row r="2429" customFormat="1" ht="12.5" x14ac:dyDescent="0.25"/>
    <row r="2430" customFormat="1" ht="12.5" x14ac:dyDescent="0.25"/>
    <row r="2431" customFormat="1" ht="12.5" x14ac:dyDescent="0.25"/>
    <row r="2432" customFormat="1" ht="12.5" x14ac:dyDescent="0.25"/>
    <row r="2433" customFormat="1" ht="12.5" x14ac:dyDescent="0.25"/>
    <row r="2434" customFormat="1" ht="12.5" x14ac:dyDescent="0.25"/>
    <row r="2435" customFormat="1" ht="12.5" x14ac:dyDescent="0.25"/>
    <row r="2436" customFormat="1" ht="12.5" x14ac:dyDescent="0.25"/>
    <row r="2437" customFormat="1" ht="12.5" x14ac:dyDescent="0.25"/>
    <row r="2438" customFormat="1" ht="12.5" x14ac:dyDescent="0.25"/>
    <row r="2439" customFormat="1" ht="12.5" x14ac:dyDescent="0.25"/>
    <row r="2440" customFormat="1" ht="12.5" x14ac:dyDescent="0.25"/>
    <row r="2441" customFormat="1" ht="12.5" x14ac:dyDescent="0.25"/>
    <row r="2442" customFormat="1" ht="12.5" x14ac:dyDescent="0.25"/>
    <row r="2443" customFormat="1" ht="12.5" x14ac:dyDescent="0.25"/>
    <row r="2444" customFormat="1" ht="12.5" x14ac:dyDescent="0.25"/>
    <row r="2445" customFormat="1" ht="12.5" x14ac:dyDescent="0.25"/>
    <row r="2446" customFormat="1" ht="12.5" x14ac:dyDescent="0.25"/>
    <row r="2447" customFormat="1" ht="12.5" x14ac:dyDescent="0.25"/>
    <row r="2448" customFormat="1" ht="12.5" x14ac:dyDescent="0.25"/>
    <row r="2449" customFormat="1" ht="12.5" x14ac:dyDescent="0.25"/>
    <row r="2450" customFormat="1" ht="12.5" x14ac:dyDescent="0.25"/>
    <row r="2451" customFormat="1" ht="12.5" x14ac:dyDescent="0.25"/>
    <row r="2452" customFormat="1" ht="12.5" x14ac:dyDescent="0.25"/>
    <row r="2453" customFormat="1" ht="12.5" x14ac:dyDescent="0.25"/>
    <row r="2454" customFormat="1" ht="12.5" x14ac:dyDescent="0.25"/>
    <row r="2455" customFormat="1" ht="12.5" x14ac:dyDescent="0.25"/>
    <row r="2456" customFormat="1" ht="12.5" x14ac:dyDescent="0.25"/>
    <row r="2457" customFormat="1" ht="12.5" x14ac:dyDescent="0.25"/>
    <row r="2458" customFormat="1" ht="12.5" x14ac:dyDescent="0.25"/>
    <row r="2459" customFormat="1" ht="12.5" x14ac:dyDescent="0.25"/>
    <row r="2460" customFormat="1" ht="12.5" x14ac:dyDescent="0.25"/>
    <row r="2461" customFormat="1" ht="12.5" x14ac:dyDescent="0.25"/>
    <row r="2462" customFormat="1" ht="12.5" x14ac:dyDescent="0.25"/>
    <row r="2463" customFormat="1" ht="12.5" x14ac:dyDescent="0.25"/>
    <row r="2464" customFormat="1" ht="12.5" x14ac:dyDescent="0.25"/>
    <row r="2465" customFormat="1" ht="12.5" x14ac:dyDescent="0.25"/>
    <row r="2466" customFormat="1" ht="12.5" x14ac:dyDescent="0.25"/>
    <row r="2467" customFormat="1" ht="12.5" x14ac:dyDescent="0.25"/>
    <row r="2468" customFormat="1" ht="12.5" x14ac:dyDescent="0.25"/>
    <row r="2469" customFormat="1" ht="12.5" x14ac:dyDescent="0.25"/>
    <row r="2470" customFormat="1" ht="12.5" x14ac:dyDescent="0.25"/>
    <row r="2471" customFormat="1" ht="12.5" x14ac:dyDescent="0.25"/>
    <row r="2472" customFormat="1" ht="12.5" x14ac:dyDescent="0.25"/>
    <row r="2473" customFormat="1" ht="12.5" x14ac:dyDescent="0.25"/>
    <row r="2474" customFormat="1" ht="12.5" x14ac:dyDescent="0.25"/>
    <row r="2475" customFormat="1" ht="12.5" x14ac:dyDescent="0.25"/>
    <row r="2476" customFormat="1" ht="12.5" x14ac:dyDescent="0.25"/>
    <row r="2477" customFormat="1" ht="12.5" x14ac:dyDescent="0.25"/>
    <row r="2478" customFormat="1" ht="12.5" x14ac:dyDescent="0.25"/>
    <row r="2479" customFormat="1" ht="12.5" x14ac:dyDescent="0.25"/>
    <row r="2480" customFormat="1" ht="12.5" x14ac:dyDescent="0.25"/>
    <row r="2481" customFormat="1" ht="12.5" x14ac:dyDescent="0.25"/>
    <row r="2482" customFormat="1" ht="12.5" x14ac:dyDescent="0.25"/>
    <row r="2483" customFormat="1" ht="12.5" x14ac:dyDescent="0.25"/>
    <row r="2484" customFormat="1" ht="12.5" x14ac:dyDescent="0.25"/>
    <row r="2485" customFormat="1" ht="12.5" x14ac:dyDescent="0.25"/>
    <row r="2486" customFormat="1" ht="12.5" x14ac:dyDescent="0.25"/>
    <row r="2487" customFormat="1" ht="12.5" x14ac:dyDescent="0.25"/>
    <row r="2488" customFormat="1" ht="12.5" x14ac:dyDescent="0.25"/>
    <row r="2489" customFormat="1" ht="12.5" x14ac:dyDescent="0.25"/>
    <row r="2490" customFormat="1" ht="12.5" x14ac:dyDescent="0.25"/>
    <row r="2491" customFormat="1" ht="12.5" x14ac:dyDescent="0.25"/>
    <row r="2492" customFormat="1" ht="12.5" x14ac:dyDescent="0.25"/>
    <row r="2493" customFormat="1" ht="12.5" x14ac:dyDescent="0.25"/>
    <row r="2494" customFormat="1" ht="12.5" x14ac:dyDescent="0.25"/>
    <row r="2495" customFormat="1" ht="12.5" x14ac:dyDescent="0.25"/>
    <row r="2496" customFormat="1" ht="12.5" x14ac:dyDescent="0.25"/>
    <row r="2497" customFormat="1" ht="12.5" x14ac:dyDescent="0.25"/>
    <row r="2498" customFormat="1" ht="12.5" x14ac:dyDescent="0.25"/>
    <row r="2499" customFormat="1" ht="12.5" x14ac:dyDescent="0.25"/>
    <row r="2500" customFormat="1" ht="12.5" x14ac:dyDescent="0.25"/>
    <row r="2501" customFormat="1" ht="12.5" x14ac:dyDescent="0.25"/>
    <row r="2502" customFormat="1" ht="12.5" x14ac:dyDescent="0.25"/>
    <row r="2503" customFormat="1" ht="12.5" x14ac:dyDescent="0.25"/>
    <row r="2504" customFormat="1" ht="12.5" x14ac:dyDescent="0.25"/>
    <row r="2505" customFormat="1" ht="12.5" x14ac:dyDescent="0.25"/>
    <row r="2506" customFormat="1" ht="12.5" x14ac:dyDescent="0.25"/>
    <row r="2507" customFormat="1" ht="12.5" x14ac:dyDescent="0.25"/>
    <row r="2508" customFormat="1" ht="12.5" x14ac:dyDescent="0.25"/>
    <row r="2509" customFormat="1" ht="12.5" x14ac:dyDescent="0.25"/>
    <row r="2510" customFormat="1" ht="12.5" x14ac:dyDescent="0.25"/>
    <row r="2511" customFormat="1" ht="12.5" x14ac:dyDescent="0.25"/>
    <row r="2512" customFormat="1" ht="12.5" x14ac:dyDescent="0.25"/>
    <row r="2513" customFormat="1" ht="12.5" x14ac:dyDescent="0.25"/>
    <row r="2514" customFormat="1" ht="12.5" x14ac:dyDescent="0.25"/>
    <row r="2515" customFormat="1" ht="12.5" x14ac:dyDescent="0.25"/>
    <row r="2516" customFormat="1" ht="12.5" x14ac:dyDescent="0.25"/>
    <row r="2517" customFormat="1" ht="12.5" x14ac:dyDescent="0.25"/>
    <row r="2518" customFormat="1" ht="12.5" x14ac:dyDescent="0.25"/>
    <row r="2519" customFormat="1" ht="12.5" x14ac:dyDescent="0.25"/>
    <row r="2520" customFormat="1" ht="12.5" x14ac:dyDescent="0.25"/>
    <row r="2521" customFormat="1" ht="12.5" x14ac:dyDescent="0.25"/>
    <row r="2522" customFormat="1" ht="12.5" x14ac:dyDescent="0.25"/>
    <row r="2523" customFormat="1" ht="12.5" x14ac:dyDescent="0.25"/>
    <row r="2524" customFormat="1" ht="12.5" x14ac:dyDescent="0.25"/>
    <row r="2525" customFormat="1" ht="12.5" x14ac:dyDescent="0.25"/>
    <row r="2526" customFormat="1" ht="12.5" x14ac:dyDescent="0.25"/>
    <row r="2527" customFormat="1" ht="12.5" x14ac:dyDescent="0.25"/>
    <row r="2528" customFormat="1" ht="12.5" x14ac:dyDescent="0.25"/>
    <row r="2529" customFormat="1" ht="12.5" x14ac:dyDescent="0.25"/>
    <row r="2530" customFormat="1" ht="12.5" x14ac:dyDescent="0.25"/>
    <row r="2531" customFormat="1" ht="12.5" x14ac:dyDescent="0.25"/>
    <row r="2532" customFormat="1" ht="12.5" x14ac:dyDescent="0.25"/>
    <row r="2533" customFormat="1" ht="12.5" x14ac:dyDescent="0.25"/>
    <row r="2534" customFormat="1" ht="12.5" x14ac:dyDescent="0.25"/>
    <row r="2535" customFormat="1" ht="12.5" x14ac:dyDescent="0.25"/>
    <row r="2536" customFormat="1" ht="12.5" x14ac:dyDescent="0.25"/>
    <row r="2537" customFormat="1" ht="12.5" x14ac:dyDescent="0.25"/>
    <row r="2538" customFormat="1" ht="12.5" x14ac:dyDescent="0.25"/>
    <row r="2539" customFormat="1" ht="12.5" x14ac:dyDescent="0.25"/>
    <row r="2540" customFormat="1" ht="12.5" x14ac:dyDescent="0.25"/>
    <row r="2541" customFormat="1" ht="12.5" x14ac:dyDescent="0.25"/>
    <row r="2542" customFormat="1" ht="12.5" x14ac:dyDescent="0.25"/>
    <row r="2543" customFormat="1" ht="12.5" x14ac:dyDescent="0.25"/>
    <row r="2544" customFormat="1" ht="12.5" x14ac:dyDescent="0.25"/>
    <row r="2545" customFormat="1" ht="12.5" x14ac:dyDescent="0.25"/>
    <row r="2546" customFormat="1" ht="12.5" x14ac:dyDescent="0.25"/>
    <row r="2547" customFormat="1" ht="12.5" x14ac:dyDescent="0.25"/>
    <row r="2548" customFormat="1" ht="12.5" x14ac:dyDescent="0.25"/>
    <row r="2549" customFormat="1" ht="12.5" x14ac:dyDescent="0.25"/>
    <row r="2550" customFormat="1" ht="12.5" x14ac:dyDescent="0.25"/>
    <row r="2551" customFormat="1" ht="12.5" x14ac:dyDescent="0.25"/>
    <row r="2552" customFormat="1" ht="12.5" x14ac:dyDescent="0.25"/>
    <row r="2553" customFormat="1" ht="12.5" x14ac:dyDescent="0.25"/>
    <row r="2554" customFormat="1" ht="12.5" x14ac:dyDescent="0.25"/>
    <row r="2555" customFormat="1" ht="12.5" x14ac:dyDescent="0.25"/>
    <row r="2556" customFormat="1" ht="12.5" x14ac:dyDescent="0.25"/>
    <row r="2557" customFormat="1" ht="12.5" x14ac:dyDescent="0.25"/>
    <row r="2558" customFormat="1" ht="12.5" x14ac:dyDescent="0.25"/>
    <row r="2559" customFormat="1" ht="12.5" x14ac:dyDescent="0.25"/>
    <row r="2560" customFormat="1" ht="12.5" x14ac:dyDescent="0.25"/>
    <row r="2561" customFormat="1" ht="12.5" x14ac:dyDescent="0.25"/>
    <row r="2562" customFormat="1" ht="12.5" x14ac:dyDescent="0.25"/>
    <row r="2563" customFormat="1" ht="12.5" x14ac:dyDescent="0.25"/>
    <row r="2564" customFormat="1" ht="12.5" x14ac:dyDescent="0.25"/>
    <row r="2565" customFormat="1" ht="12.5" x14ac:dyDescent="0.25"/>
    <row r="2566" customFormat="1" ht="12.5" x14ac:dyDescent="0.25"/>
    <row r="2567" customFormat="1" ht="12.5" x14ac:dyDescent="0.25"/>
    <row r="2568" customFormat="1" ht="12.5" x14ac:dyDescent="0.25"/>
    <row r="2569" customFormat="1" ht="12.5" x14ac:dyDescent="0.25"/>
    <row r="2570" customFormat="1" ht="12.5" x14ac:dyDescent="0.25"/>
    <row r="2571" customFormat="1" ht="12.5" x14ac:dyDescent="0.25"/>
    <row r="2572" customFormat="1" ht="12.5" x14ac:dyDescent="0.25"/>
    <row r="2573" customFormat="1" ht="12.5" x14ac:dyDescent="0.25"/>
    <row r="2574" customFormat="1" ht="12.5" x14ac:dyDescent="0.25"/>
    <row r="2575" customFormat="1" ht="12.5" x14ac:dyDescent="0.25"/>
    <row r="2576" customFormat="1" ht="12.5" x14ac:dyDescent="0.25"/>
    <row r="2577" customFormat="1" ht="12.5" x14ac:dyDescent="0.25"/>
    <row r="2578" customFormat="1" ht="12.5" x14ac:dyDescent="0.25"/>
    <row r="2579" customFormat="1" ht="12.5" x14ac:dyDescent="0.25"/>
    <row r="2580" customFormat="1" ht="12.5" x14ac:dyDescent="0.25"/>
    <row r="2581" customFormat="1" ht="12.5" x14ac:dyDescent="0.25"/>
    <row r="2582" customFormat="1" ht="12.5" x14ac:dyDescent="0.25"/>
    <row r="2583" customFormat="1" ht="12.5" x14ac:dyDescent="0.25"/>
    <row r="2584" customFormat="1" ht="12.5" x14ac:dyDescent="0.25"/>
    <row r="2585" customFormat="1" ht="12.5" x14ac:dyDescent="0.25"/>
    <row r="2586" customFormat="1" ht="12.5" x14ac:dyDescent="0.25"/>
    <row r="2587" customFormat="1" ht="12.5" x14ac:dyDescent="0.25"/>
    <row r="2588" customFormat="1" ht="12.5" x14ac:dyDescent="0.25"/>
    <row r="2589" customFormat="1" ht="12.5" x14ac:dyDescent="0.25"/>
    <row r="2590" customFormat="1" ht="12.5" x14ac:dyDescent="0.25"/>
    <row r="2591" customFormat="1" ht="12.5" x14ac:dyDescent="0.25"/>
    <row r="2592" customFormat="1" ht="12.5" x14ac:dyDescent="0.25"/>
    <row r="2593" customFormat="1" ht="12.5" x14ac:dyDescent="0.25"/>
    <row r="2594" customFormat="1" ht="12.5" x14ac:dyDescent="0.25"/>
    <row r="2595" customFormat="1" ht="12.5" x14ac:dyDescent="0.25"/>
    <row r="2596" customFormat="1" ht="12.5" x14ac:dyDescent="0.25"/>
    <row r="2597" customFormat="1" ht="12.5" x14ac:dyDescent="0.25"/>
    <row r="2598" customFormat="1" ht="12.5" x14ac:dyDescent="0.25"/>
    <row r="2599" customFormat="1" ht="12.5" x14ac:dyDescent="0.25"/>
    <row r="2600" customFormat="1" ht="12.5" x14ac:dyDescent="0.25"/>
    <row r="2601" customFormat="1" ht="12.5" x14ac:dyDescent="0.25"/>
    <row r="2602" customFormat="1" ht="12.5" x14ac:dyDescent="0.25"/>
    <row r="2603" customFormat="1" ht="12.5" x14ac:dyDescent="0.25"/>
    <row r="2604" customFormat="1" ht="12.5" x14ac:dyDescent="0.25"/>
    <row r="2605" customFormat="1" ht="12.5" x14ac:dyDescent="0.25"/>
    <row r="2606" customFormat="1" ht="12.5" x14ac:dyDescent="0.25"/>
    <row r="2607" customFormat="1" ht="12.5" x14ac:dyDescent="0.25"/>
    <row r="2608" customFormat="1" ht="12.5" x14ac:dyDescent="0.25"/>
    <row r="2609" customFormat="1" ht="12.5" x14ac:dyDescent="0.25"/>
    <row r="2610" customFormat="1" ht="12.5" x14ac:dyDescent="0.25"/>
    <row r="2611" customFormat="1" ht="12.5" x14ac:dyDescent="0.25"/>
    <row r="2612" customFormat="1" ht="12.5" x14ac:dyDescent="0.25"/>
    <row r="2613" customFormat="1" ht="12.5" x14ac:dyDescent="0.25"/>
    <row r="2614" customFormat="1" ht="12.5" x14ac:dyDescent="0.25"/>
    <row r="2615" customFormat="1" ht="12.5" x14ac:dyDescent="0.25"/>
    <row r="2616" customFormat="1" ht="12.5" x14ac:dyDescent="0.25"/>
    <row r="2617" customFormat="1" ht="12.5" x14ac:dyDescent="0.25"/>
    <row r="2618" customFormat="1" ht="12.5" x14ac:dyDescent="0.25"/>
    <row r="2619" customFormat="1" ht="12.5" x14ac:dyDescent="0.25"/>
    <row r="2620" customFormat="1" ht="12.5" x14ac:dyDescent="0.25"/>
    <row r="2621" customFormat="1" ht="12.5" x14ac:dyDescent="0.25"/>
    <row r="2622" customFormat="1" ht="12.5" x14ac:dyDescent="0.25"/>
    <row r="2623" customFormat="1" ht="12.5" x14ac:dyDescent="0.25"/>
    <row r="2624" customFormat="1" ht="12.5" x14ac:dyDescent="0.25"/>
    <row r="2625" customFormat="1" ht="12.5" x14ac:dyDescent="0.25"/>
    <row r="2626" customFormat="1" ht="12.5" x14ac:dyDescent="0.25"/>
    <row r="2627" customFormat="1" ht="12.5" x14ac:dyDescent="0.25"/>
    <row r="2628" customFormat="1" ht="12.5" x14ac:dyDescent="0.25"/>
    <row r="2629" customFormat="1" ht="12.5" x14ac:dyDescent="0.25"/>
    <row r="2630" customFormat="1" ht="12.5" x14ac:dyDescent="0.25"/>
    <row r="2631" customFormat="1" ht="12.5" x14ac:dyDescent="0.25"/>
    <row r="2632" customFormat="1" ht="12.5" x14ac:dyDescent="0.25"/>
    <row r="2633" customFormat="1" ht="12.5" x14ac:dyDescent="0.25"/>
    <row r="2634" customFormat="1" ht="12.5" x14ac:dyDescent="0.25"/>
    <row r="2635" customFormat="1" ht="12.5" x14ac:dyDescent="0.25"/>
    <row r="2636" customFormat="1" ht="12.5" x14ac:dyDescent="0.25"/>
    <row r="2637" customFormat="1" ht="12.5" x14ac:dyDescent="0.25"/>
    <row r="2638" customFormat="1" ht="12.5" x14ac:dyDescent="0.25"/>
    <row r="2639" customFormat="1" ht="12.5" x14ac:dyDescent="0.25"/>
    <row r="2640" customFormat="1" ht="12.5" x14ac:dyDescent="0.25"/>
    <row r="2641" customFormat="1" ht="12.5" x14ac:dyDescent="0.25"/>
    <row r="2642" customFormat="1" ht="12.5" x14ac:dyDescent="0.25"/>
    <row r="2643" customFormat="1" ht="12.5" x14ac:dyDescent="0.25"/>
    <row r="2644" customFormat="1" ht="12.5" x14ac:dyDescent="0.25"/>
    <row r="2645" customFormat="1" ht="12.5" x14ac:dyDescent="0.25"/>
    <row r="2646" customFormat="1" ht="12.5" x14ac:dyDescent="0.25"/>
    <row r="2647" customFormat="1" ht="12.5" x14ac:dyDescent="0.25"/>
    <row r="2648" customFormat="1" ht="12.5" x14ac:dyDescent="0.25"/>
    <row r="2649" customFormat="1" ht="12.5" x14ac:dyDescent="0.25"/>
    <row r="2650" customFormat="1" ht="12.5" x14ac:dyDescent="0.25"/>
    <row r="2651" customFormat="1" ht="12.5" x14ac:dyDescent="0.25"/>
    <row r="2652" customFormat="1" ht="12.5" x14ac:dyDescent="0.25"/>
    <row r="2653" customFormat="1" ht="12.5" x14ac:dyDescent="0.25"/>
    <row r="2654" customFormat="1" ht="12.5" x14ac:dyDescent="0.25"/>
    <row r="2655" customFormat="1" ht="12.5" x14ac:dyDescent="0.25"/>
    <row r="2656" customFormat="1" ht="12.5" x14ac:dyDescent="0.25"/>
    <row r="2657" customFormat="1" ht="12.5" x14ac:dyDescent="0.25"/>
    <row r="2658" customFormat="1" ht="12.5" x14ac:dyDescent="0.25"/>
    <row r="2659" customFormat="1" ht="12.5" x14ac:dyDescent="0.25"/>
    <row r="2660" customFormat="1" ht="12.5" x14ac:dyDescent="0.25"/>
    <row r="2661" customFormat="1" ht="12.5" x14ac:dyDescent="0.25"/>
    <row r="2662" customFormat="1" ht="12.5" x14ac:dyDescent="0.25"/>
    <row r="2663" customFormat="1" ht="12.5" x14ac:dyDescent="0.25"/>
    <row r="2664" customFormat="1" ht="12.5" x14ac:dyDescent="0.25"/>
    <row r="2665" customFormat="1" ht="12.5" x14ac:dyDescent="0.25"/>
    <row r="2666" customFormat="1" ht="12.5" x14ac:dyDescent="0.25"/>
    <row r="2667" customFormat="1" ht="12.5" x14ac:dyDescent="0.25"/>
    <row r="2668" customFormat="1" ht="12.5" x14ac:dyDescent="0.25"/>
    <row r="2669" customFormat="1" ht="12.5" x14ac:dyDescent="0.25"/>
    <row r="2670" customFormat="1" ht="12.5" x14ac:dyDescent="0.25"/>
    <row r="2671" customFormat="1" ht="12.5" x14ac:dyDescent="0.25"/>
    <row r="2672" customFormat="1" ht="12.5" x14ac:dyDescent="0.25"/>
    <row r="2673" customFormat="1" ht="12.5" x14ac:dyDescent="0.25"/>
    <row r="2674" customFormat="1" ht="12.5" x14ac:dyDescent="0.25"/>
    <row r="2675" customFormat="1" ht="12.5" x14ac:dyDescent="0.25"/>
    <row r="2676" customFormat="1" ht="12.5" x14ac:dyDescent="0.25"/>
    <row r="2677" customFormat="1" ht="12.5" x14ac:dyDescent="0.25"/>
    <row r="2678" customFormat="1" ht="12.5" x14ac:dyDescent="0.25"/>
    <row r="2679" customFormat="1" ht="12.5" x14ac:dyDescent="0.25"/>
    <row r="2680" customFormat="1" ht="12.5" x14ac:dyDescent="0.25"/>
    <row r="2681" customFormat="1" ht="12.5" x14ac:dyDescent="0.25"/>
    <row r="2682" customFormat="1" ht="12.5" x14ac:dyDescent="0.25"/>
    <row r="2683" customFormat="1" ht="12.5" x14ac:dyDescent="0.25"/>
    <row r="2684" customFormat="1" ht="12.5" x14ac:dyDescent="0.25"/>
    <row r="2685" customFormat="1" ht="12.5" x14ac:dyDescent="0.25"/>
    <row r="2686" customFormat="1" ht="12.5" x14ac:dyDescent="0.25"/>
    <row r="2687" customFormat="1" ht="12.5" x14ac:dyDescent="0.25"/>
    <row r="2688" customFormat="1" ht="12.5" x14ac:dyDescent="0.25"/>
    <row r="2689" customFormat="1" ht="12.5" x14ac:dyDescent="0.25"/>
    <row r="2690" customFormat="1" ht="12.5" x14ac:dyDescent="0.25"/>
    <row r="2691" customFormat="1" ht="12.5" x14ac:dyDescent="0.25"/>
    <row r="2692" customFormat="1" ht="12.5" x14ac:dyDescent="0.25"/>
    <row r="2693" customFormat="1" ht="12.5" x14ac:dyDescent="0.25"/>
    <row r="2694" customFormat="1" ht="12.5" x14ac:dyDescent="0.25"/>
    <row r="2695" customFormat="1" ht="12.5" x14ac:dyDescent="0.25"/>
    <row r="2696" customFormat="1" ht="12.5" x14ac:dyDescent="0.25"/>
    <row r="2697" customFormat="1" ht="12.5" x14ac:dyDescent="0.25"/>
    <row r="2698" customFormat="1" ht="12.5" x14ac:dyDescent="0.25"/>
    <row r="2699" customFormat="1" ht="12.5" x14ac:dyDescent="0.25"/>
    <row r="2700" customFormat="1" ht="12.5" x14ac:dyDescent="0.25"/>
    <row r="2701" customFormat="1" ht="12.5" x14ac:dyDescent="0.25"/>
    <row r="2702" customFormat="1" ht="12.5" x14ac:dyDescent="0.25"/>
    <row r="2703" customFormat="1" ht="12.5" x14ac:dyDescent="0.25"/>
    <row r="2704" customFormat="1" ht="12.5" x14ac:dyDescent="0.25"/>
    <row r="2705" customFormat="1" ht="12.5" x14ac:dyDescent="0.25"/>
    <row r="2706" customFormat="1" ht="12.5" x14ac:dyDescent="0.25"/>
    <row r="2707" customFormat="1" ht="12.5" x14ac:dyDescent="0.25"/>
    <row r="2708" customFormat="1" ht="12.5" x14ac:dyDescent="0.25"/>
    <row r="2709" customFormat="1" ht="12.5" x14ac:dyDescent="0.25"/>
    <row r="2710" customFormat="1" ht="12.5" x14ac:dyDescent="0.25"/>
    <row r="2711" customFormat="1" ht="12.5" x14ac:dyDescent="0.25"/>
    <row r="2712" customFormat="1" ht="12.5" x14ac:dyDescent="0.25"/>
    <row r="2713" customFormat="1" ht="12.5" x14ac:dyDescent="0.25"/>
    <row r="2714" customFormat="1" ht="12.5" x14ac:dyDescent="0.25"/>
    <row r="2715" customFormat="1" ht="12.5" x14ac:dyDescent="0.25"/>
    <row r="2716" customFormat="1" ht="12.5" x14ac:dyDescent="0.25"/>
    <row r="2717" customFormat="1" ht="12.5" x14ac:dyDescent="0.25"/>
    <row r="2718" customFormat="1" ht="12.5" x14ac:dyDescent="0.25"/>
    <row r="2719" customFormat="1" ht="12.5" x14ac:dyDescent="0.25"/>
    <row r="2720" customFormat="1" ht="12.5" x14ac:dyDescent="0.25"/>
    <row r="2721" customFormat="1" ht="12.5" x14ac:dyDescent="0.25"/>
    <row r="2722" customFormat="1" ht="12.5" x14ac:dyDescent="0.25"/>
    <row r="2723" customFormat="1" ht="12.5" x14ac:dyDescent="0.25"/>
    <row r="2724" customFormat="1" ht="12.5" x14ac:dyDescent="0.25"/>
    <row r="2725" customFormat="1" ht="12.5" x14ac:dyDescent="0.25"/>
    <row r="2726" customFormat="1" ht="12.5" x14ac:dyDescent="0.25"/>
    <row r="2727" customFormat="1" ht="12.5" x14ac:dyDescent="0.25"/>
    <row r="2728" customFormat="1" ht="12.5" x14ac:dyDescent="0.25"/>
    <row r="2729" customFormat="1" ht="12.5" x14ac:dyDescent="0.25"/>
    <row r="2730" customFormat="1" ht="12.5" x14ac:dyDescent="0.25"/>
    <row r="2731" customFormat="1" ht="12.5" x14ac:dyDescent="0.25"/>
    <row r="2732" customFormat="1" ht="12.5" x14ac:dyDescent="0.25"/>
    <row r="2733" customFormat="1" ht="12.5" x14ac:dyDescent="0.25"/>
    <row r="2734" customFormat="1" ht="12.5" x14ac:dyDescent="0.25"/>
    <row r="2735" customFormat="1" ht="12.5" x14ac:dyDescent="0.25"/>
    <row r="2736" customFormat="1" ht="12.5" x14ac:dyDescent="0.25"/>
    <row r="2737" customFormat="1" ht="12.5" x14ac:dyDescent="0.25"/>
    <row r="2738" customFormat="1" ht="12.5" x14ac:dyDescent="0.25"/>
    <row r="2739" customFormat="1" ht="12.5" x14ac:dyDescent="0.25"/>
    <row r="2740" customFormat="1" ht="12.5" x14ac:dyDescent="0.25"/>
    <row r="2741" customFormat="1" ht="12.5" x14ac:dyDescent="0.25"/>
    <row r="2742" customFormat="1" ht="12.5" x14ac:dyDescent="0.25"/>
    <row r="2743" customFormat="1" ht="12.5" x14ac:dyDescent="0.25"/>
    <row r="2744" customFormat="1" ht="12.5" x14ac:dyDescent="0.25"/>
    <row r="2745" customFormat="1" ht="12.5" x14ac:dyDescent="0.25"/>
    <row r="2746" customFormat="1" ht="12.5" x14ac:dyDescent="0.25"/>
    <row r="2747" customFormat="1" ht="12.5" x14ac:dyDescent="0.25"/>
    <row r="2748" customFormat="1" ht="12.5" x14ac:dyDescent="0.25"/>
    <row r="2749" customFormat="1" ht="12.5" x14ac:dyDescent="0.25"/>
    <row r="2750" customFormat="1" ht="12.5" x14ac:dyDescent="0.25"/>
    <row r="2751" customFormat="1" ht="12.5" x14ac:dyDescent="0.25"/>
    <row r="2752" customFormat="1" ht="12.5" x14ac:dyDescent="0.25"/>
    <row r="2753" customFormat="1" ht="12.5" x14ac:dyDescent="0.25"/>
    <row r="2754" customFormat="1" ht="12.5" x14ac:dyDescent="0.25"/>
    <row r="2755" customFormat="1" ht="12.5" x14ac:dyDescent="0.25"/>
    <row r="2756" customFormat="1" ht="12.5" x14ac:dyDescent="0.25"/>
    <row r="2757" customFormat="1" ht="12.5" x14ac:dyDescent="0.25"/>
    <row r="2758" customFormat="1" ht="12.5" x14ac:dyDescent="0.25"/>
    <row r="2759" customFormat="1" ht="12.5" x14ac:dyDescent="0.25"/>
    <row r="2760" customFormat="1" ht="12.5" x14ac:dyDescent="0.25"/>
    <row r="2761" customFormat="1" ht="12.5" x14ac:dyDescent="0.25"/>
    <row r="2762" customFormat="1" ht="12.5" x14ac:dyDescent="0.25"/>
    <row r="2763" customFormat="1" ht="12.5" x14ac:dyDescent="0.25"/>
    <row r="2764" customFormat="1" ht="12.5" x14ac:dyDescent="0.25"/>
    <row r="2765" customFormat="1" ht="12.5" x14ac:dyDescent="0.25"/>
    <row r="2766" customFormat="1" ht="12.5" x14ac:dyDescent="0.25"/>
    <row r="2767" customFormat="1" ht="12.5" x14ac:dyDescent="0.25"/>
    <row r="2768" customFormat="1" ht="12.5" x14ac:dyDescent="0.25"/>
    <row r="2769" customFormat="1" ht="12.5" x14ac:dyDescent="0.25"/>
    <row r="2770" customFormat="1" ht="12.5" x14ac:dyDescent="0.25"/>
    <row r="2771" customFormat="1" ht="12.5" x14ac:dyDescent="0.25"/>
    <row r="2772" customFormat="1" ht="12.5" x14ac:dyDescent="0.25"/>
    <row r="2773" customFormat="1" ht="12.5" x14ac:dyDescent="0.25"/>
    <row r="2774" customFormat="1" ht="12.5" x14ac:dyDescent="0.25"/>
    <row r="2775" customFormat="1" ht="12.5" x14ac:dyDescent="0.25"/>
    <row r="2776" customFormat="1" ht="12.5" x14ac:dyDescent="0.25"/>
    <row r="2777" customFormat="1" ht="12.5" x14ac:dyDescent="0.25"/>
    <row r="2778" customFormat="1" ht="12.5" x14ac:dyDescent="0.25"/>
    <row r="2779" customFormat="1" ht="12.5" x14ac:dyDescent="0.25"/>
    <row r="2780" customFormat="1" ht="12.5" x14ac:dyDescent="0.25"/>
    <row r="2781" customFormat="1" ht="12.5" x14ac:dyDescent="0.25"/>
    <row r="2782" customFormat="1" ht="12.5" x14ac:dyDescent="0.25"/>
    <row r="2783" customFormat="1" ht="12.5" x14ac:dyDescent="0.25"/>
    <row r="2784" customFormat="1" ht="12.5" x14ac:dyDescent="0.25"/>
    <row r="2785" customFormat="1" ht="12.5" x14ac:dyDescent="0.25"/>
    <row r="2786" customFormat="1" ht="12.5" x14ac:dyDescent="0.25"/>
    <row r="2787" customFormat="1" ht="12.5" x14ac:dyDescent="0.25"/>
    <row r="2788" customFormat="1" ht="12.5" x14ac:dyDescent="0.25"/>
    <row r="2789" customFormat="1" ht="12.5" x14ac:dyDescent="0.25"/>
    <row r="2790" customFormat="1" ht="12.5" x14ac:dyDescent="0.25"/>
    <row r="2791" customFormat="1" ht="12.5" x14ac:dyDescent="0.25"/>
    <row r="2792" customFormat="1" ht="12.5" x14ac:dyDescent="0.25"/>
    <row r="2793" customFormat="1" ht="12.5" x14ac:dyDescent="0.25"/>
    <row r="2794" customFormat="1" ht="12.5" x14ac:dyDescent="0.25"/>
    <row r="2795" customFormat="1" ht="12.5" x14ac:dyDescent="0.25"/>
    <row r="2796" customFormat="1" ht="12.5" x14ac:dyDescent="0.25"/>
    <row r="2797" customFormat="1" ht="12.5" x14ac:dyDescent="0.25"/>
    <row r="2798" customFormat="1" ht="12.5" x14ac:dyDescent="0.25"/>
    <row r="2799" customFormat="1" ht="12.5" x14ac:dyDescent="0.25"/>
    <row r="2800" customFormat="1" ht="12.5" x14ac:dyDescent="0.25"/>
    <row r="2801" customFormat="1" ht="12.5" x14ac:dyDescent="0.25"/>
    <row r="2802" customFormat="1" ht="12.5" x14ac:dyDescent="0.25"/>
    <row r="2803" customFormat="1" ht="12.5" x14ac:dyDescent="0.25"/>
    <row r="2804" customFormat="1" ht="12.5" x14ac:dyDescent="0.25"/>
    <row r="2805" customFormat="1" ht="12.5" x14ac:dyDescent="0.25"/>
    <row r="2806" customFormat="1" ht="12.5" x14ac:dyDescent="0.25"/>
    <row r="2807" customFormat="1" ht="12.5" x14ac:dyDescent="0.25"/>
    <row r="2808" customFormat="1" ht="12.5" x14ac:dyDescent="0.25"/>
    <row r="2809" customFormat="1" ht="12.5" x14ac:dyDescent="0.25"/>
    <row r="2810" customFormat="1" ht="12.5" x14ac:dyDescent="0.25"/>
    <row r="2811" customFormat="1" ht="12.5" x14ac:dyDescent="0.25"/>
    <row r="2812" customFormat="1" ht="12.5" x14ac:dyDescent="0.25"/>
    <row r="2813" customFormat="1" ht="12.5" x14ac:dyDescent="0.25"/>
    <row r="2814" customFormat="1" ht="12.5" x14ac:dyDescent="0.25"/>
    <row r="2815" customFormat="1" ht="12.5" x14ac:dyDescent="0.25"/>
    <row r="2816" customFormat="1" ht="12.5" x14ac:dyDescent="0.25"/>
    <row r="2817" customFormat="1" ht="12.5" x14ac:dyDescent="0.25"/>
    <row r="2818" customFormat="1" ht="12.5" x14ac:dyDescent="0.25"/>
    <row r="2819" customFormat="1" ht="12.5" x14ac:dyDescent="0.25"/>
    <row r="2820" customFormat="1" ht="12.5" x14ac:dyDescent="0.25"/>
    <row r="2821" customFormat="1" ht="12.5" x14ac:dyDescent="0.25"/>
    <row r="2822" customFormat="1" ht="12.5" x14ac:dyDescent="0.25"/>
    <row r="2823" customFormat="1" ht="12.5" x14ac:dyDescent="0.25"/>
    <row r="2824" customFormat="1" ht="12.5" x14ac:dyDescent="0.25"/>
    <row r="2825" customFormat="1" ht="12.5" x14ac:dyDescent="0.25"/>
    <row r="2826" customFormat="1" ht="12.5" x14ac:dyDescent="0.25"/>
    <row r="2827" customFormat="1" ht="12.5" x14ac:dyDescent="0.25"/>
    <row r="2828" customFormat="1" ht="12.5" x14ac:dyDescent="0.25"/>
    <row r="2829" customFormat="1" ht="12.5" x14ac:dyDescent="0.25"/>
    <row r="2830" customFormat="1" ht="12.5" x14ac:dyDescent="0.25"/>
    <row r="2831" customFormat="1" ht="12.5" x14ac:dyDescent="0.25"/>
    <row r="2832" customFormat="1" ht="12.5" x14ac:dyDescent="0.25"/>
    <row r="2833" customFormat="1" ht="12.5" x14ac:dyDescent="0.25"/>
    <row r="2834" customFormat="1" ht="12.5" x14ac:dyDescent="0.25"/>
    <row r="2835" customFormat="1" ht="12.5" x14ac:dyDescent="0.25"/>
    <row r="2836" customFormat="1" ht="12.5" x14ac:dyDescent="0.25"/>
    <row r="2837" customFormat="1" ht="12.5" x14ac:dyDescent="0.25"/>
    <row r="2838" customFormat="1" ht="12.5" x14ac:dyDescent="0.25"/>
    <row r="2839" customFormat="1" ht="12.5" x14ac:dyDescent="0.25"/>
    <row r="2840" customFormat="1" ht="12.5" x14ac:dyDescent="0.25"/>
    <row r="2841" customFormat="1" ht="12.5" x14ac:dyDescent="0.25"/>
    <row r="2842" customFormat="1" ht="12.5" x14ac:dyDescent="0.25"/>
    <row r="2843" customFormat="1" ht="12.5" x14ac:dyDescent="0.25"/>
    <row r="2844" customFormat="1" ht="12.5" x14ac:dyDescent="0.25"/>
    <row r="2845" customFormat="1" ht="12.5" x14ac:dyDescent="0.25"/>
    <row r="2846" customFormat="1" ht="12.5" x14ac:dyDescent="0.25"/>
    <row r="2847" customFormat="1" ht="12.5" x14ac:dyDescent="0.25"/>
    <row r="2848" customFormat="1" ht="12.5" x14ac:dyDescent="0.25"/>
    <row r="2849" customFormat="1" ht="12.5" x14ac:dyDescent="0.25"/>
    <row r="2850" customFormat="1" ht="12.5" x14ac:dyDescent="0.25"/>
    <row r="2851" customFormat="1" ht="12.5" x14ac:dyDescent="0.25"/>
    <row r="2852" customFormat="1" ht="12.5" x14ac:dyDescent="0.25"/>
    <row r="2853" customFormat="1" ht="12.5" x14ac:dyDescent="0.25"/>
    <row r="2854" customFormat="1" ht="12.5" x14ac:dyDescent="0.25"/>
    <row r="2855" customFormat="1" ht="12.5" x14ac:dyDescent="0.25"/>
    <row r="2856" customFormat="1" ht="12.5" x14ac:dyDescent="0.25"/>
    <row r="2857" customFormat="1" ht="12.5" x14ac:dyDescent="0.25"/>
    <row r="2858" customFormat="1" ht="12.5" x14ac:dyDescent="0.25"/>
    <row r="2859" customFormat="1" ht="12.5" x14ac:dyDescent="0.25"/>
    <row r="2860" customFormat="1" ht="12.5" x14ac:dyDescent="0.25"/>
    <row r="2861" customFormat="1" ht="12.5" x14ac:dyDescent="0.25"/>
    <row r="2862" customFormat="1" ht="12.5" x14ac:dyDescent="0.25"/>
    <row r="2863" customFormat="1" ht="12.5" x14ac:dyDescent="0.25"/>
    <row r="2864" customFormat="1" ht="12.5" x14ac:dyDescent="0.25"/>
    <row r="2865" customFormat="1" ht="12.5" x14ac:dyDescent="0.25"/>
    <row r="2866" customFormat="1" ht="12.5" x14ac:dyDescent="0.25"/>
    <row r="2867" customFormat="1" ht="12.5" x14ac:dyDescent="0.25"/>
    <row r="2868" customFormat="1" ht="12.5" x14ac:dyDescent="0.25"/>
    <row r="2869" customFormat="1" ht="12.5" x14ac:dyDescent="0.25"/>
    <row r="2870" customFormat="1" ht="12.5" x14ac:dyDescent="0.25"/>
    <row r="2871" customFormat="1" ht="12.5" x14ac:dyDescent="0.25"/>
    <row r="2872" customFormat="1" ht="12.5" x14ac:dyDescent="0.25"/>
    <row r="2873" customFormat="1" ht="12.5" x14ac:dyDescent="0.25"/>
    <row r="2874" customFormat="1" ht="12.5" x14ac:dyDescent="0.25"/>
    <row r="2875" customFormat="1" ht="12.5" x14ac:dyDescent="0.25"/>
    <row r="2876" customFormat="1" ht="12.5" x14ac:dyDescent="0.25"/>
    <row r="2877" customFormat="1" ht="12.5" x14ac:dyDescent="0.25"/>
    <row r="2878" customFormat="1" ht="12.5" x14ac:dyDescent="0.25"/>
    <row r="2879" customFormat="1" ht="12.5" x14ac:dyDescent="0.25"/>
    <row r="2880" customFormat="1" ht="12.5" x14ac:dyDescent="0.25"/>
    <row r="2881" customFormat="1" ht="12.5" x14ac:dyDescent="0.25"/>
    <row r="2882" customFormat="1" ht="12.5" x14ac:dyDescent="0.25"/>
    <row r="2883" customFormat="1" ht="12.5" x14ac:dyDescent="0.25"/>
    <row r="2884" customFormat="1" ht="12.5" x14ac:dyDescent="0.25"/>
    <row r="2885" customFormat="1" ht="12.5" x14ac:dyDescent="0.25"/>
    <row r="2886" customFormat="1" ht="12.5" x14ac:dyDescent="0.25"/>
    <row r="2887" customFormat="1" ht="12.5" x14ac:dyDescent="0.25"/>
    <row r="2888" customFormat="1" ht="12.5" x14ac:dyDescent="0.25"/>
    <row r="2889" customFormat="1" ht="12.5" x14ac:dyDescent="0.25"/>
    <row r="2890" customFormat="1" ht="12.5" x14ac:dyDescent="0.25"/>
    <row r="2891" customFormat="1" ht="12.5" x14ac:dyDescent="0.25"/>
    <row r="2892" customFormat="1" ht="12.5" x14ac:dyDescent="0.25"/>
    <row r="2893" customFormat="1" ht="12.5" x14ac:dyDescent="0.25"/>
    <row r="2894" customFormat="1" ht="12.5" x14ac:dyDescent="0.25"/>
    <row r="2895" customFormat="1" ht="12.5" x14ac:dyDescent="0.25"/>
    <row r="2896" customFormat="1" ht="12.5" x14ac:dyDescent="0.25"/>
    <row r="2897" customFormat="1" ht="12.5" x14ac:dyDescent="0.25"/>
    <row r="2898" customFormat="1" ht="12.5" x14ac:dyDescent="0.25"/>
    <row r="2899" customFormat="1" ht="12.5" x14ac:dyDescent="0.25"/>
    <row r="2900" customFormat="1" ht="12.5" x14ac:dyDescent="0.25"/>
    <row r="2901" customFormat="1" ht="12.5" x14ac:dyDescent="0.25"/>
    <row r="2902" customFormat="1" ht="12.5" x14ac:dyDescent="0.25"/>
    <row r="2903" customFormat="1" ht="12.5" x14ac:dyDescent="0.25"/>
    <row r="2904" customFormat="1" ht="12.5" x14ac:dyDescent="0.25"/>
    <row r="2905" customFormat="1" ht="12.5" x14ac:dyDescent="0.25"/>
    <row r="2906" customFormat="1" ht="12.5" x14ac:dyDescent="0.25"/>
    <row r="2907" customFormat="1" ht="12.5" x14ac:dyDescent="0.25"/>
    <row r="2908" customFormat="1" ht="12.5" x14ac:dyDescent="0.25"/>
    <row r="2909" customFormat="1" ht="12.5" x14ac:dyDescent="0.25"/>
    <row r="2910" customFormat="1" ht="12.5" x14ac:dyDescent="0.25"/>
    <row r="2911" customFormat="1" ht="12.5" x14ac:dyDescent="0.25"/>
    <row r="2912" customFormat="1" ht="12.5" x14ac:dyDescent="0.25"/>
    <row r="2913" customFormat="1" ht="12.5" x14ac:dyDescent="0.25"/>
    <row r="2914" customFormat="1" ht="12.5" x14ac:dyDescent="0.25"/>
    <row r="2915" customFormat="1" ht="12.5" x14ac:dyDescent="0.25"/>
    <row r="2916" customFormat="1" ht="12.5" x14ac:dyDescent="0.25"/>
    <row r="2917" customFormat="1" ht="12.5" x14ac:dyDescent="0.25"/>
    <row r="2918" customFormat="1" ht="12.5" x14ac:dyDescent="0.25"/>
    <row r="2919" customFormat="1" ht="12.5" x14ac:dyDescent="0.25"/>
    <row r="2920" customFormat="1" ht="12.5" x14ac:dyDescent="0.25"/>
    <row r="2921" customFormat="1" ht="12.5" x14ac:dyDescent="0.25"/>
    <row r="2922" customFormat="1" ht="12.5" x14ac:dyDescent="0.25"/>
    <row r="2923" customFormat="1" ht="12.5" x14ac:dyDescent="0.25"/>
    <row r="2924" customFormat="1" ht="12.5" x14ac:dyDescent="0.25"/>
    <row r="2925" customFormat="1" ht="12.5" x14ac:dyDescent="0.25"/>
    <row r="2926" customFormat="1" ht="12.5" x14ac:dyDescent="0.25"/>
    <row r="2927" customFormat="1" ht="12.5" x14ac:dyDescent="0.25"/>
    <row r="2928" customFormat="1" ht="12.5" x14ac:dyDescent="0.25"/>
    <row r="2929" customFormat="1" ht="12.5" x14ac:dyDescent="0.25"/>
    <row r="2930" customFormat="1" ht="12.5" x14ac:dyDescent="0.25"/>
    <row r="2931" customFormat="1" ht="12.5" x14ac:dyDescent="0.25"/>
    <row r="2932" customFormat="1" ht="12.5" x14ac:dyDescent="0.25"/>
    <row r="2933" customFormat="1" ht="12.5" x14ac:dyDescent="0.25"/>
    <row r="2934" customFormat="1" ht="12.5" x14ac:dyDescent="0.25"/>
    <row r="2935" customFormat="1" ht="12.5" x14ac:dyDescent="0.25"/>
    <row r="2936" customFormat="1" ht="12.5" x14ac:dyDescent="0.25"/>
    <row r="2937" customFormat="1" ht="12.5" x14ac:dyDescent="0.25"/>
    <row r="2938" customFormat="1" ht="12.5" x14ac:dyDescent="0.25"/>
    <row r="2939" customFormat="1" ht="12.5" x14ac:dyDescent="0.25"/>
    <row r="2940" customFormat="1" ht="12.5" x14ac:dyDescent="0.25"/>
    <row r="2941" customFormat="1" ht="12.5" x14ac:dyDescent="0.25"/>
    <row r="2942" customFormat="1" ht="12.5" x14ac:dyDescent="0.25"/>
    <row r="2943" customFormat="1" ht="12.5" x14ac:dyDescent="0.25"/>
    <row r="2944" customFormat="1" ht="12.5" x14ac:dyDescent="0.25"/>
    <row r="2945" customFormat="1" ht="12.5" x14ac:dyDescent="0.25"/>
    <row r="2946" customFormat="1" ht="12.5" x14ac:dyDescent="0.25"/>
    <row r="2947" customFormat="1" ht="12.5" x14ac:dyDescent="0.25"/>
    <row r="2948" customFormat="1" ht="12.5" x14ac:dyDescent="0.25"/>
    <row r="2949" customFormat="1" ht="12.5" x14ac:dyDescent="0.25"/>
    <row r="2950" customFormat="1" ht="12.5" x14ac:dyDescent="0.25"/>
    <row r="2951" customFormat="1" ht="12.5" x14ac:dyDescent="0.25"/>
    <row r="2952" customFormat="1" ht="12.5" x14ac:dyDescent="0.25"/>
    <row r="2953" customFormat="1" ht="12.5" x14ac:dyDescent="0.25"/>
    <row r="2954" customFormat="1" ht="12.5" x14ac:dyDescent="0.25"/>
    <row r="2955" customFormat="1" ht="12.5" x14ac:dyDescent="0.25"/>
    <row r="2956" customFormat="1" ht="12.5" x14ac:dyDescent="0.25"/>
    <row r="2957" customFormat="1" ht="12.5" x14ac:dyDescent="0.25"/>
    <row r="2958" customFormat="1" ht="12.5" x14ac:dyDescent="0.25"/>
    <row r="2959" customFormat="1" ht="12.5" x14ac:dyDescent="0.25"/>
    <row r="2960" customFormat="1" ht="12.5" x14ac:dyDescent="0.25"/>
    <row r="2961" customFormat="1" ht="12.5" x14ac:dyDescent="0.25"/>
    <row r="2962" customFormat="1" ht="12.5" x14ac:dyDescent="0.25"/>
    <row r="2963" customFormat="1" ht="12.5" x14ac:dyDescent="0.25"/>
    <row r="2964" customFormat="1" ht="12.5" x14ac:dyDescent="0.25"/>
    <row r="2965" customFormat="1" ht="12.5" x14ac:dyDescent="0.25"/>
    <row r="2966" customFormat="1" ht="12.5" x14ac:dyDescent="0.25"/>
    <row r="2967" customFormat="1" ht="12.5" x14ac:dyDescent="0.25"/>
    <row r="2968" customFormat="1" ht="12.5" x14ac:dyDescent="0.25"/>
    <row r="2969" customFormat="1" ht="12.5" x14ac:dyDescent="0.25"/>
    <row r="2970" customFormat="1" ht="12.5" x14ac:dyDescent="0.25"/>
    <row r="2971" customFormat="1" ht="12.5" x14ac:dyDescent="0.25"/>
    <row r="2972" customFormat="1" ht="12.5" x14ac:dyDescent="0.25"/>
    <row r="2973" customFormat="1" ht="12.5" x14ac:dyDescent="0.25"/>
    <row r="2974" customFormat="1" ht="12.5" x14ac:dyDescent="0.25"/>
    <row r="2975" customFormat="1" ht="12.5" x14ac:dyDescent="0.25"/>
    <row r="2976" customFormat="1" ht="12.5" x14ac:dyDescent="0.25"/>
    <row r="2977" customFormat="1" ht="12.5" x14ac:dyDescent="0.25"/>
    <row r="2978" customFormat="1" ht="12.5" x14ac:dyDescent="0.25"/>
    <row r="2979" customFormat="1" ht="12.5" x14ac:dyDescent="0.25"/>
    <row r="2980" customFormat="1" ht="12.5" x14ac:dyDescent="0.25"/>
    <row r="2981" customFormat="1" ht="12.5" x14ac:dyDescent="0.25"/>
    <row r="2982" customFormat="1" ht="12.5" x14ac:dyDescent="0.25"/>
    <row r="2983" customFormat="1" ht="12.5" x14ac:dyDescent="0.25"/>
    <row r="2984" customFormat="1" ht="12.5" x14ac:dyDescent="0.25"/>
    <row r="2985" customFormat="1" ht="12.5" x14ac:dyDescent="0.25"/>
    <row r="2986" customFormat="1" ht="12.5" x14ac:dyDescent="0.25"/>
    <row r="2987" customFormat="1" ht="12.5" x14ac:dyDescent="0.25"/>
    <row r="2988" customFormat="1" ht="12.5" x14ac:dyDescent="0.25"/>
    <row r="2989" customFormat="1" ht="12.5" x14ac:dyDescent="0.25"/>
    <row r="2990" customFormat="1" ht="12.5" x14ac:dyDescent="0.25"/>
    <row r="2991" customFormat="1" ht="12.5" x14ac:dyDescent="0.25"/>
    <row r="2992" customFormat="1" ht="12.5" x14ac:dyDescent="0.25"/>
    <row r="2993" customFormat="1" ht="12.5" x14ac:dyDescent="0.25"/>
    <row r="2994" customFormat="1" ht="12.5" x14ac:dyDescent="0.25"/>
    <row r="2995" customFormat="1" ht="12.5" x14ac:dyDescent="0.25"/>
    <row r="2996" customFormat="1" ht="12.5" x14ac:dyDescent="0.25"/>
    <row r="2997" customFormat="1" ht="12.5" x14ac:dyDescent="0.25"/>
    <row r="2998" customFormat="1" ht="12.5" x14ac:dyDescent="0.25"/>
    <row r="2999" customFormat="1" ht="12.5" x14ac:dyDescent="0.25"/>
    <row r="3000" customFormat="1" ht="12.5" x14ac:dyDescent="0.25"/>
    <row r="3001" customFormat="1" ht="12.5" x14ac:dyDescent="0.25"/>
    <row r="3002" customFormat="1" ht="12.5" x14ac:dyDescent="0.25"/>
    <row r="3003" customFormat="1" ht="12.5" x14ac:dyDescent="0.25"/>
    <row r="3004" customFormat="1" ht="12.5" x14ac:dyDescent="0.25"/>
    <row r="3005" customFormat="1" ht="12.5" x14ac:dyDescent="0.25"/>
    <row r="3006" customFormat="1" ht="12.5" x14ac:dyDescent="0.25"/>
    <row r="3007" customFormat="1" ht="12.5" x14ac:dyDescent="0.25"/>
    <row r="3008" customFormat="1" ht="12.5" x14ac:dyDescent="0.25"/>
    <row r="3009" customFormat="1" ht="12.5" x14ac:dyDescent="0.25"/>
    <row r="3010" customFormat="1" ht="12.5" x14ac:dyDescent="0.25"/>
    <row r="3011" customFormat="1" ht="12.5" x14ac:dyDescent="0.25"/>
    <row r="3012" customFormat="1" ht="12.5" x14ac:dyDescent="0.25"/>
    <row r="3013" customFormat="1" ht="12.5" x14ac:dyDescent="0.25"/>
    <row r="3014" customFormat="1" ht="12.5" x14ac:dyDescent="0.25"/>
    <row r="3015" customFormat="1" ht="12.5" x14ac:dyDescent="0.25"/>
    <row r="3016" customFormat="1" ht="12.5" x14ac:dyDescent="0.25"/>
    <row r="3017" customFormat="1" ht="12.5" x14ac:dyDescent="0.25"/>
    <row r="3018" customFormat="1" ht="12.5" x14ac:dyDescent="0.25"/>
    <row r="3019" customFormat="1" ht="12.5" x14ac:dyDescent="0.25"/>
    <row r="3020" customFormat="1" ht="12.5" x14ac:dyDescent="0.25"/>
    <row r="3021" customFormat="1" ht="12.5" x14ac:dyDescent="0.25"/>
    <row r="3022" customFormat="1" ht="12.5" x14ac:dyDescent="0.25"/>
    <row r="3023" customFormat="1" ht="12.5" x14ac:dyDescent="0.25"/>
    <row r="3024" customFormat="1" ht="12.5" x14ac:dyDescent="0.25"/>
    <row r="3025" customFormat="1" ht="12.5" x14ac:dyDescent="0.25"/>
    <row r="3026" customFormat="1" ht="12.5" x14ac:dyDescent="0.25"/>
    <row r="3027" customFormat="1" ht="12.5" x14ac:dyDescent="0.25"/>
    <row r="3028" customFormat="1" ht="12.5" x14ac:dyDescent="0.25"/>
    <row r="3029" customFormat="1" ht="12.5" x14ac:dyDescent="0.25"/>
    <row r="3030" customFormat="1" ht="12.5" x14ac:dyDescent="0.25"/>
    <row r="3031" customFormat="1" ht="12.5" x14ac:dyDescent="0.25"/>
    <row r="3032" customFormat="1" ht="12.5" x14ac:dyDescent="0.25"/>
    <row r="3033" customFormat="1" ht="12.5" x14ac:dyDescent="0.25"/>
    <row r="3034" customFormat="1" ht="12.5" x14ac:dyDescent="0.25"/>
    <row r="3035" customFormat="1" ht="12.5" x14ac:dyDescent="0.25"/>
    <row r="3036" customFormat="1" ht="12.5" x14ac:dyDescent="0.25"/>
    <row r="3037" customFormat="1" ht="12.5" x14ac:dyDescent="0.25"/>
    <row r="3038" customFormat="1" ht="12.5" x14ac:dyDescent="0.25"/>
    <row r="3039" customFormat="1" ht="12.5" x14ac:dyDescent="0.25"/>
    <row r="3040" customFormat="1" ht="12.5" x14ac:dyDescent="0.25"/>
    <row r="3041" customFormat="1" ht="12.5" x14ac:dyDescent="0.25"/>
    <row r="3042" customFormat="1" ht="12.5" x14ac:dyDescent="0.25"/>
    <row r="3043" customFormat="1" ht="12.5" x14ac:dyDescent="0.25"/>
    <row r="3044" customFormat="1" ht="12.5" x14ac:dyDescent="0.25"/>
    <row r="3045" customFormat="1" ht="12.5" x14ac:dyDescent="0.25"/>
    <row r="3046" customFormat="1" ht="12.5" x14ac:dyDescent="0.25"/>
    <row r="3047" customFormat="1" ht="12.5" x14ac:dyDescent="0.25"/>
    <row r="3048" customFormat="1" ht="12.5" x14ac:dyDescent="0.25"/>
    <row r="3049" customFormat="1" ht="12.5" x14ac:dyDescent="0.25"/>
    <row r="3050" customFormat="1" ht="12.5" x14ac:dyDescent="0.25"/>
    <row r="3051" customFormat="1" ht="12.5" x14ac:dyDescent="0.25"/>
    <row r="3052" customFormat="1" ht="12.5" x14ac:dyDescent="0.25"/>
    <row r="3053" customFormat="1" ht="12.5" x14ac:dyDescent="0.25"/>
    <row r="3054" customFormat="1" ht="12.5" x14ac:dyDescent="0.25"/>
    <row r="3055" customFormat="1" ht="12.5" x14ac:dyDescent="0.25"/>
    <row r="3056" customFormat="1" ht="12.5" x14ac:dyDescent="0.25"/>
    <row r="3057" customFormat="1" ht="12.5" x14ac:dyDescent="0.25"/>
    <row r="3058" customFormat="1" ht="12.5" x14ac:dyDescent="0.25"/>
    <row r="3059" customFormat="1" ht="12.5" x14ac:dyDescent="0.25"/>
    <row r="3060" customFormat="1" ht="12.5" x14ac:dyDescent="0.25"/>
    <row r="3061" customFormat="1" ht="12.5" x14ac:dyDescent="0.25"/>
    <row r="3062" customFormat="1" ht="12.5" x14ac:dyDescent="0.25"/>
    <row r="3063" customFormat="1" ht="12.5" x14ac:dyDescent="0.25"/>
    <row r="3064" customFormat="1" ht="12.5" x14ac:dyDescent="0.25"/>
    <row r="3065" customFormat="1" ht="12.5" x14ac:dyDescent="0.25"/>
    <row r="3066" customFormat="1" ht="12.5" x14ac:dyDescent="0.25"/>
    <row r="3067" customFormat="1" ht="12.5" x14ac:dyDescent="0.25"/>
    <row r="3068" customFormat="1" ht="12.5" x14ac:dyDescent="0.25"/>
    <row r="3069" customFormat="1" ht="12.5" x14ac:dyDescent="0.25"/>
    <row r="3070" customFormat="1" ht="12.5" x14ac:dyDescent="0.25"/>
    <row r="3071" customFormat="1" ht="12.5" x14ac:dyDescent="0.25"/>
    <row r="3072" customFormat="1" ht="12.5" x14ac:dyDescent="0.25"/>
    <row r="3073" customFormat="1" ht="12.5" x14ac:dyDescent="0.25"/>
    <row r="3074" customFormat="1" ht="12.5" x14ac:dyDescent="0.25"/>
    <row r="3075" customFormat="1" ht="12.5" x14ac:dyDescent="0.25"/>
    <row r="3076" customFormat="1" ht="12.5" x14ac:dyDescent="0.25"/>
    <row r="3077" customFormat="1" ht="12.5" x14ac:dyDescent="0.25"/>
    <row r="3078" customFormat="1" ht="12.5" x14ac:dyDescent="0.25"/>
    <row r="3079" customFormat="1" ht="12.5" x14ac:dyDescent="0.25"/>
    <row r="3080" customFormat="1" ht="12.5" x14ac:dyDescent="0.25"/>
    <row r="3081" customFormat="1" ht="12.5" x14ac:dyDescent="0.25"/>
    <row r="3082" customFormat="1" ht="12.5" x14ac:dyDescent="0.25"/>
    <row r="3083" customFormat="1" ht="12.5" x14ac:dyDescent="0.25"/>
    <row r="3084" customFormat="1" ht="12.5" x14ac:dyDescent="0.25"/>
    <row r="3085" customFormat="1" ht="12.5" x14ac:dyDescent="0.25"/>
    <row r="3086" customFormat="1" ht="12.5" x14ac:dyDescent="0.25"/>
    <row r="3087" customFormat="1" ht="12.5" x14ac:dyDescent="0.25"/>
    <row r="3088" customFormat="1" ht="12.5" x14ac:dyDescent="0.25"/>
    <row r="3089" customFormat="1" ht="12.5" x14ac:dyDescent="0.25"/>
    <row r="3090" customFormat="1" ht="12.5" x14ac:dyDescent="0.25"/>
    <row r="3091" customFormat="1" ht="12.5" x14ac:dyDescent="0.25"/>
    <row r="3092" customFormat="1" ht="12.5" x14ac:dyDescent="0.25"/>
    <row r="3093" customFormat="1" ht="12.5" x14ac:dyDescent="0.25"/>
    <row r="3094" customFormat="1" ht="12.5" x14ac:dyDescent="0.25"/>
    <row r="3095" customFormat="1" ht="12.5" x14ac:dyDescent="0.25"/>
    <row r="3096" customFormat="1" ht="12.5" x14ac:dyDescent="0.25"/>
    <row r="3097" customFormat="1" ht="12.5" x14ac:dyDescent="0.25"/>
    <row r="3098" customFormat="1" ht="12.5" x14ac:dyDescent="0.25"/>
    <row r="3099" customFormat="1" ht="12.5" x14ac:dyDescent="0.25"/>
    <row r="3100" customFormat="1" ht="12.5" x14ac:dyDescent="0.25"/>
    <row r="3101" customFormat="1" ht="12.5" x14ac:dyDescent="0.25"/>
    <row r="3102" customFormat="1" ht="12.5" x14ac:dyDescent="0.25"/>
    <row r="3103" customFormat="1" ht="12.5" x14ac:dyDescent="0.25"/>
    <row r="3104" customFormat="1" ht="12.5" x14ac:dyDescent="0.25"/>
    <row r="3105" customFormat="1" ht="12.5" x14ac:dyDescent="0.25"/>
    <row r="3106" customFormat="1" ht="12.5" x14ac:dyDescent="0.25"/>
    <row r="3107" customFormat="1" ht="12.5" x14ac:dyDescent="0.25"/>
    <row r="3108" customFormat="1" ht="12.5" x14ac:dyDescent="0.25"/>
    <row r="3109" customFormat="1" ht="12.5" x14ac:dyDescent="0.25"/>
    <row r="3110" customFormat="1" ht="12.5" x14ac:dyDescent="0.25"/>
    <row r="3111" customFormat="1" ht="12.5" x14ac:dyDescent="0.25"/>
    <row r="3112" customFormat="1" ht="12.5" x14ac:dyDescent="0.25"/>
    <row r="3113" customFormat="1" ht="12.5" x14ac:dyDescent="0.25"/>
    <row r="3114" customFormat="1" ht="12.5" x14ac:dyDescent="0.25"/>
    <row r="3115" customFormat="1" ht="12.5" x14ac:dyDescent="0.25"/>
    <row r="3116" customFormat="1" ht="12.5" x14ac:dyDescent="0.25"/>
    <row r="3117" customFormat="1" ht="12.5" x14ac:dyDescent="0.25"/>
    <row r="3118" customFormat="1" ht="12.5" x14ac:dyDescent="0.25"/>
    <row r="3119" customFormat="1" ht="12.5" x14ac:dyDescent="0.25"/>
    <row r="3120" customFormat="1" ht="12.5" x14ac:dyDescent="0.25"/>
    <row r="3121" customFormat="1" ht="12.5" x14ac:dyDescent="0.25"/>
    <row r="3122" customFormat="1" ht="12.5" x14ac:dyDescent="0.25"/>
    <row r="3123" customFormat="1" ht="12.5" x14ac:dyDescent="0.25"/>
    <row r="3124" customFormat="1" ht="12.5" x14ac:dyDescent="0.25"/>
    <row r="3125" customFormat="1" ht="12.5" x14ac:dyDescent="0.25"/>
    <row r="3126" customFormat="1" ht="12.5" x14ac:dyDescent="0.25"/>
    <row r="3127" customFormat="1" ht="12.5" x14ac:dyDescent="0.25"/>
    <row r="3128" customFormat="1" ht="12.5" x14ac:dyDescent="0.25"/>
    <row r="3129" customFormat="1" ht="12.5" x14ac:dyDescent="0.25"/>
    <row r="3130" customFormat="1" ht="12.5" x14ac:dyDescent="0.25"/>
    <row r="3131" customFormat="1" ht="12.5" x14ac:dyDescent="0.25"/>
    <row r="3132" customFormat="1" ht="12.5" x14ac:dyDescent="0.25"/>
    <row r="3133" customFormat="1" ht="12.5" x14ac:dyDescent="0.25"/>
    <row r="3134" customFormat="1" ht="12.5" x14ac:dyDescent="0.25"/>
    <row r="3135" customFormat="1" ht="12.5" x14ac:dyDescent="0.25"/>
    <row r="3136" customFormat="1" ht="12.5" x14ac:dyDescent="0.25"/>
    <row r="3137" customFormat="1" ht="12.5" x14ac:dyDescent="0.25"/>
    <row r="3138" customFormat="1" ht="12.5" x14ac:dyDescent="0.25"/>
    <row r="3139" customFormat="1" ht="12.5" x14ac:dyDescent="0.25"/>
    <row r="3140" customFormat="1" ht="12.5" x14ac:dyDescent="0.25"/>
    <row r="3141" customFormat="1" ht="12.5" x14ac:dyDescent="0.25"/>
    <row r="3142" customFormat="1" ht="12.5" x14ac:dyDescent="0.25"/>
    <row r="3143" customFormat="1" ht="12.5" x14ac:dyDescent="0.25"/>
    <row r="3144" customFormat="1" ht="12.5" x14ac:dyDescent="0.25"/>
    <row r="3145" customFormat="1" ht="12.5" x14ac:dyDescent="0.25"/>
    <row r="3146" customFormat="1" ht="12.5" x14ac:dyDescent="0.25"/>
    <row r="3147" customFormat="1" ht="12.5" x14ac:dyDescent="0.25"/>
    <row r="3148" customFormat="1" ht="12.5" x14ac:dyDescent="0.25"/>
    <row r="3149" customFormat="1" ht="12.5" x14ac:dyDescent="0.25"/>
    <row r="3150" customFormat="1" ht="12.5" x14ac:dyDescent="0.25"/>
    <row r="3151" customFormat="1" ht="12.5" x14ac:dyDescent="0.25"/>
    <row r="3152" customFormat="1" ht="12.5" x14ac:dyDescent="0.25"/>
    <row r="3153" customFormat="1" ht="12.5" x14ac:dyDescent="0.25"/>
    <row r="3154" customFormat="1" ht="12.5" x14ac:dyDescent="0.25"/>
    <row r="3155" customFormat="1" ht="12.5" x14ac:dyDescent="0.25"/>
    <row r="3156" customFormat="1" ht="12.5" x14ac:dyDescent="0.25"/>
    <row r="3157" customFormat="1" ht="12.5" x14ac:dyDescent="0.25"/>
    <row r="3158" customFormat="1" ht="12.5" x14ac:dyDescent="0.25"/>
    <row r="3159" customFormat="1" ht="12.5" x14ac:dyDescent="0.25"/>
    <row r="3160" customFormat="1" ht="12.5" x14ac:dyDescent="0.25"/>
    <row r="3161" customFormat="1" ht="12.5" x14ac:dyDescent="0.25"/>
    <row r="3162" customFormat="1" ht="12.5" x14ac:dyDescent="0.25"/>
    <row r="3163" customFormat="1" ht="12.5" x14ac:dyDescent="0.25"/>
    <row r="3164" customFormat="1" ht="12.5" x14ac:dyDescent="0.25"/>
    <row r="3165" customFormat="1" ht="12.5" x14ac:dyDescent="0.25"/>
    <row r="3166" customFormat="1" ht="12.5" x14ac:dyDescent="0.25"/>
    <row r="3167" customFormat="1" ht="12.5" x14ac:dyDescent="0.25"/>
    <row r="3168" customFormat="1" ht="12.5" x14ac:dyDescent="0.25"/>
    <row r="3169" customFormat="1" ht="12.5" x14ac:dyDescent="0.25"/>
    <row r="3170" customFormat="1" ht="12.5" x14ac:dyDescent="0.25"/>
    <row r="3171" customFormat="1" ht="12.5" x14ac:dyDescent="0.25"/>
    <row r="3172" customFormat="1" ht="12.5" x14ac:dyDescent="0.25"/>
    <row r="3173" customFormat="1" ht="12.5" x14ac:dyDescent="0.25"/>
    <row r="3174" customFormat="1" ht="12.5" x14ac:dyDescent="0.25"/>
    <row r="3175" customFormat="1" ht="12.5" x14ac:dyDescent="0.25"/>
    <row r="3176" customFormat="1" ht="12.5" x14ac:dyDescent="0.25"/>
    <row r="3177" customFormat="1" ht="12.5" x14ac:dyDescent="0.25"/>
    <row r="3178" customFormat="1" ht="12.5" x14ac:dyDescent="0.25"/>
    <row r="3179" customFormat="1" ht="12.5" x14ac:dyDescent="0.25"/>
    <row r="3180" customFormat="1" ht="12.5" x14ac:dyDescent="0.25"/>
    <row r="3181" customFormat="1" ht="12.5" x14ac:dyDescent="0.25"/>
    <row r="3182" customFormat="1" ht="12.5" x14ac:dyDescent="0.25"/>
    <row r="3183" customFormat="1" ht="12.5" x14ac:dyDescent="0.25"/>
    <row r="3184" customFormat="1" ht="12.5" x14ac:dyDescent="0.25"/>
    <row r="3185" customFormat="1" ht="12.5" x14ac:dyDescent="0.25"/>
    <row r="3186" customFormat="1" ht="12.5" x14ac:dyDescent="0.25"/>
    <row r="3187" customFormat="1" ht="12.5" x14ac:dyDescent="0.25"/>
    <row r="3188" customFormat="1" ht="12.5" x14ac:dyDescent="0.25"/>
    <row r="3189" customFormat="1" ht="12.5" x14ac:dyDescent="0.25"/>
    <row r="3190" customFormat="1" ht="12.5" x14ac:dyDescent="0.25"/>
    <row r="3191" customFormat="1" ht="12.5" x14ac:dyDescent="0.25"/>
    <row r="3192" customFormat="1" ht="12.5" x14ac:dyDescent="0.25"/>
    <row r="3193" customFormat="1" ht="12.5" x14ac:dyDescent="0.25"/>
    <row r="3194" customFormat="1" ht="12.5" x14ac:dyDescent="0.25"/>
    <row r="3195" customFormat="1" ht="12.5" x14ac:dyDescent="0.25"/>
    <row r="3196" customFormat="1" ht="12.5" x14ac:dyDescent="0.25"/>
    <row r="3197" customFormat="1" ht="12.5" x14ac:dyDescent="0.25"/>
    <row r="3198" customFormat="1" ht="12.5" x14ac:dyDescent="0.25"/>
    <row r="3199" customFormat="1" ht="12.5" x14ac:dyDescent="0.25"/>
    <row r="3200" customFormat="1" ht="12.5" x14ac:dyDescent="0.25"/>
    <row r="3201" customFormat="1" ht="12.5" x14ac:dyDescent="0.25"/>
    <row r="3202" customFormat="1" ht="12.5" x14ac:dyDescent="0.25"/>
    <row r="3203" customFormat="1" ht="12.5" x14ac:dyDescent="0.25"/>
    <row r="3204" customFormat="1" ht="12.5" x14ac:dyDescent="0.25"/>
    <row r="3205" customFormat="1" ht="12.5" x14ac:dyDescent="0.25"/>
    <row r="3206" customFormat="1" ht="12.5" x14ac:dyDescent="0.25"/>
    <row r="3207" customFormat="1" ht="12.5" x14ac:dyDescent="0.25"/>
    <row r="3208" customFormat="1" ht="12.5" x14ac:dyDescent="0.25"/>
    <row r="3209" customFormat="1" ht="12.5" x14ac:dyDescent="0.25"/>
    <row r="3210" customFormat="1" ht="12.5" x14ac:dyDescent="0.25"/>
    <row r="3211" customFormat="1" ht="12.5" x14ac:dyDescent="0.25"/>
    <row r="3212" customFormat="1" ht="12.5" x14ac:dyDescent="0.25"/>
    <row r="3213" customFormat="1" ht="12.5" x14ac:dyDescent="0.25"/>
    <row r="3214" customFormat="1" ht="12.5" x14ac:dyDescent="0.25"/>
    <row r="3215" customFormat="1" ht="12.5" x14ac:dyDescent="0.25"/>
    <row r="3216" customFormat="1" ht="12.5" x14ac:dyDescent="0.25"/>
    <row r="3217" customFormat="1" ht="12.5" x14ac:dyDescent="0.25"/>
    <row r="3218" customFormat="1" ht="12.5" x14ac:dyDescent="0.25"/>
    <row r="3219" customFormat="1" ht="12.5" x14ac:dyDescent="0.25"/>
    <row r="3220" customFormat="1" ht="12.5" x14ac:dyDescent="0.25"/>
    <row r="3221" customFormat="1" ht="12.5" x14ac:dyDescent="0.25"/>
    <row r="3222" customFormat="1" ht="12.5" x14ac:dyDescent="0.25"/>
    <row r="3223" customFormat="1" ht="12.5" x14ac:dyDescent="0.25"/>
    <row r="3224" customFormat="1" ht="12.5" x14ac:dyDescent="0.25"/>
    <row r="3225" customFormat="1" ht="12.5" x14ac:dyDescent="0.25"/>
    <row r="3226" customFormat="1" ht="12.5" x14ac:dyDescent="0.25"/>
    <row r="3227" customFormat="1" ht="12.5" x14ac:dyDescent="0.25"/>
    <row r="3228" customFormat="1" ht="12.5" x14ac:dyDescent="0.25"/>
    <row r="3229" customFormat="1" ht="12.5" x14ac:dyDescent="0.25"/>
    <row r="3230" customFormat="1" ht="12.5" x14ac:dyDescent="0.25"/>
    <row r="3231" customFormat="1" ht="12.5" x14ac:dyDescent="0.25"/>
    <row r="3232" customFormat="1" ht="12.5" x14ac:dyDescent="0.25"/>
    <row r="3233" customFormat="1" ht="12.5" x14ac:dyDescent="0.25"/>
    <row r="3234" customFormat="1" ht="12.5" x14ac:dyDescent="0.25"/>
    <row r="3235" customFormat="1" ht="12.5" x14ac:dyDescent="0.25"/>
    <row r="3236" customFormat="1" ht="12.5" x14ac:dyDescent="0.25"/>
    <row r="3237" customFormat="1" ht="12.5" x14ac:dyDescent="0.25"/>
    <row r="3238" customFormat="1" ht="12.5" x14ac:dyDescent="0.25"/>
    <row r="3239" customFormat="1" ht="12.5" x14ac:dyDescent="0.25"/>
    <row r="3240" customFormat="1" ht="12.5" x14ac:dyDescent="0.25"/>
    <row r="3241" customFormat="1" ht="12.5" x14ac:dyDescent="0.25"/>
    <row r="3242" customFormat="1" ht="12.5" x14ac:dyDescent="0.25"/>
    <row r="3243" customFormat="1" ht="12.5" x14ac:dyDescent="0.25"/>
    <row r="3244" customFormat="1" ht="12.5" x14ac:dyDescent="0.25"/>
    <row r="3245" customFormat="1" ht="12.5" x14ac:dyDescent="0.25"/>
    <row r="3246" customFormat="1" ht="12.5" x14ac:dyDescent="0.25"/>
    <row r="3247" customFormat="1" ht="12.5" x14ac:dyDescent="0.25"/>
    <row r="3248" customFormat="1" ht="12.5" x14ac:dyDescent="0.25"/>
    <row r="3249" customFormat="1" ht="12.5" x14ac:dyDescent="0.25"/>
    <row r="3250" customFormat="1" ht="12.5" x14ac:dyDescent="0.25"/>
    <row r="3251" customFormat="1" ht="12.5" x14ac:dyDescent="0.25"/>
    <row r="3252" customFormat="1" ht="12.5" x14ac:dyDescent="0.25"/>
    <row r="3253" customFormat="1" ht="12.5" x14ac:dyDescent="0.25"/>
    <row r="3254" customFormat="1" ht="12.5" x14ac:dyDescent="0.25"/>
    <row r="3255" customFormat="1" ht="12.5" x14ac:dyDescent="0.25"/>
    <row r="3256" customFormat="1" ht="12.5" x14ac:dyDescent="0.25"/>
    <row r="3257" customFormat="1" ht="12.5" x14ac:dyDescent="0.25"/>
    <row r="3258" customFormat="1" ht="12.5" x14ac:dyDescent="0.25"/>
    <row r="3259" customFormat="1" ht="12.5" x14ac:dyDescent="0.25"/>
    <row r="3260" customFormat="1" ht="12.5" x14ac:dyDescent="0.25"/>
    <row r="3261" customFormat="1" ht="12.5" x14ac:dyDescent="0.25"/>
    <row r="3262" customFormat="1" ht="12.5" x14ac:dyDescent="0.25"/>
    <row r="3263" customFormat="1" ht="12.5" x14ac:dyDescent="0.25"/>
    <row r="3264" customFormat="1" ht="12.5" x14ac:dyDescent="0.25"/>
    <row r="3265" customFormat="1" ht="12.5" x14ac:dyDescent="0.25"/>
    <row r="3266" customFormat="1" ht="12.5" x14ac:dyDescent="0.25"/>
    <row r="3267" customFormat="1" ht="12.5" x14ac:dyDescent="0.25"/>
    <row r="3268" customFormat="1" ht="12.5" x14ac:dyDescent="0.25"/>
    <row r="3269" customFormat="1" ht="12.5" x14ac:dyDescent="0.25"/>
    <row r="3270" customFormat="1" ht="12.5" x14ac:dyDescent="0.25"/>
    <row r="3271" customFormat="1" ht="12.5" x14ac:dyDescent="0.25"/>
    <row r="3272" customFormat="1" ht="12.5" x14ac:dyDescent="0.25"/>
    <row r="3273" customFormat="1" ht="12.5" x14ac:dyDescent="0.25"/>
    <row r="3274" customFormat="1" ht="12.5" x14ac:dyDescent="0.25"/>
    <row r="3275" customFormat="1" ht="12.5" x14ac:dyDescent="0.25"/>
    <row r="3276" customFormat="1" ht="12.5" x14ac:dyDescent="0.25"/>
    <row r="3277" customFormat="1" ht="12.5" x14ac:dyDescent="0.25"/>
    <row r="3278" customFormat="1" ht="12.5" x14ac:dyDescent="0.25"/>
    <row r="3279" customFormat="1" ht="12.5" x14ac:dyDescent="0.25"/>
    <row r="3280" customFormat="1" ht="12.5" x14ac:dyDescent="0.25"/>
    <row r="3281" customFormat="1" ht="12.5" x14ac:dyDescent="0.25"/>
    <row r="3282" customFormat="1" ht="12.5" x14ac:dyDescent="0.25"/>
    <row r="3283" customFormat="1" ht="12.5" x14ac:dyDescent="0.25"/>
    <row r="3284" customFormat="1" ht="12.5" x14ac:dyDescent="0.25"/>
    <row r="3285" customFormat="1" ht="12.5" x14ac:dyDescent="0.25"/>
    <row r="3286" customFormat="1" ht="12.5" x14ac:dyDescent="0.25"/>
    <row r="3287" customFormat="1" ht="12.5" x14ac:dyDescent="0.25"/>
    <row r="3288" customFormat="1" ht="12.5" x14ac:dyDescent="0.25"/>
    <row r="3289" customFormat="1" ht="12.5" x14ac:dyDescent="0.25"/>
    <row r="3290" customFormat="1" ht="12.5" x14ac:dyDescent="0.25"/>
    <row r="3291" customFormat="1" ht="12.5" x14ac:dyDescent="0.25"/>
    <row r="3292" customFormat="1" ht="12.5" x14ac:dyDescent="0.25"/>
    <row r="3293" customFormat="1" ht="12.5" x14ac:dyDescent="0.25"/>
    <row r="3294" customFormat="1" ht="12.5" x14ac:dyDescent="0.25"/>
    <row r="3295" customFormat="1" ht="12.5" x14ac:dyDescent="0.25"/>
    <row r="3296" customFormat="1" ht="12.5" x14ac:dyDescent="0.25"/>
    <row r="3297" customFormat="1" ht="12.5" x14ac:dyDescent="0.25"/>
    <row r="3298" customFormat="1" ht="12.5" x14ac:dyDescent="0.25"/>
    <row r="3299" customFormat="1" ht="12.5" x14ac:dyDescent="0.25"/>
    <row r="3300" customFormat="1" ht="12.5" x14ac:dyDescent="0.25"/>
    <row r="3301" customFormat="1" ht="12.5" x14ac:dyDescent="0.25"/>
    <row r="3302" customFormat="1" ht="12.5" x14ac:dyDescent="0.25"/>
    <row r="3303" customFormat="1" ht="12.5" x14ac:dyDescent="0.25"/>
    <row r="3304" customFormat="1" ht="12.5" x14ac:dyDescent="0.25"/>
    <row r="3305" customFormat="1" ht="12.5" x14ac:dyDescent="0.25"/>
    <row r="3306" customFormat="1" ht="12.5" x14ac:dyDescent="0.25"/>
    <row r="3307" customFormat="1" ht="12.5" x14ac:dyDescent="0.25"/>
    <row r="3308" customFormat="1" ht="12.5" x14ac:dyDescent="0.25"/>
    <row r="3309" customFormat="1" ht="12.5" x14ac:dyDescent="0.25"/>
    <row r="3310" customFormat="1" ht="12.5" x14ac:dyDescent="0.25"/>
    <row r="3311" customFormat="1" ht="12.5" x14ac:dyDescent="0.25"/>
    <row r="3312" customFormat="1" ht="12.5" x14ac:dyDescent="0.25"/>
    <row r="3313" customFormat="1" ht="12.5" x14ac:dyDescent="0.25"/>
    <row r="3314" customFormat="1" ht="12.5" x14ac:dyDescent="0.25"/>
    <row r="3315" customFormat="1" ht="12.5" x14ac:dyDescent="0.25"/>
    <row r="3316" customFormat="1" ht="12.5" x14ac:dyDescent="0.25"/>
    <row r="3317" customFormat="1" ht="12.5" x14ac:dyDescent="0.25"/>
    <row r="3318" customFormat="1" ht="12.5" x14ac:dyDescent="0.25"/>
    <row r="3319" customFormat="1" ht="12.5" x14ac:dyDescent="0.25"/>
    <row r="3320" customFormat="1" ht="12.5" x14ac:dyDescent="0.25"/>
    <row r="3321" customFormat="1" ht="12.5" x14ac:dyDescent="0.25"/>
    <row r="3322" customFormat="1" ht="12.5" x14ac:dyDescent="0.25"/>
    <row r="3323" customFormat="1" ht="12.5" x14ac:dyDescent="0.25"/>
    <row r="3324" customFormat="1" ht="12.5" x14ac:dyDescent="0.25"/>
    <row r="3325" customFormat="1" ht="12.5" x14ac:dyDescent="0.25"/>
    <row r="3326" customFormat="1" ht="12.5" x14ac:dyDescent="0.25"/>
    <row r="3327" customFormat="1" ht="12.5" x14ac:dyDescent="0.25"/>
    <row r="3328" customFormat="1" ht="12.5" x14ac:dyDescent="0.25"/>
    <row r="3329" customFormat="1" ht="12.5" x14ac:dyDescent="0.25"/>
    <row r="3330" customFormat="1" ht="12.5" x14ac:dyDescent="0.25"/>
    <row r="3331" customFormat="1" ht="12.5" x14ac:dyDescent="0.25"/>
    <row r="3332" customFormat="1" ht="12.5" x14ac:dyDescent="0.25"/>
    <row r="3333" customFormat="1" ht="12.5" x14ac:dyDescent="0.25"/>
    <row r="3334" customFormat="1" ht="12.5" x14ac:dyDescent="0.25"/>
    <row r="3335" customFormat="1" ht="12.5" x14ac:dyDescent="0.25"/>
    <row r="3336" customFormat="1" ht="12.5" x14ac:dyDescent="0.25"/>
    <row r="3337" customFormat="1" ht="12.5" x14ac:dyDescent="0.25"/>
    <row r="3338" customFormat="1" ht="12.5" x14ac:dyDescent="0.25"/>
    <row r="3339" customFormat="1" ht="12.5" x14ac:dyDescent="0.25"/>
    <row r="3340" customFormat="1" ht="12.5" x14ac:dyDescent="0.25"/>
    <row r="3341" customFormat="1" ht="12.5" x14ac:dyDescent="0.25"/>
    <row r="3342" customFormat="1" ht="12.5" x14ac:dyDescent="0.25"/>
    <row r="3343" customFormat="1" ht="12.5" x14ac:dyDescent="0.25"/>
    <row r="3344" customFormat="1" ht="12.5" x14ac:dyDescent="0.25"/>
    <row r="3345" customFormat="1" ht="12.5" x14ac:dyDescent="0.25"/>
    <row r="3346" customFormat="1" ht="12.5" x14ac:dyDescent="0.25"/>
    <row r="3347" customFormat="1" ht="12.5" x14ac:dyDescent="0.25"/>
    <row r="3348" customFormat="1" ht="12.5" x14ac:dyDescent="0.25"/>
    <row r="3349" customFormat="1" ht="12.5" x14ac:dyDescent="0.25"/>
    <row r="3350" customFormat="1" ht="12.5" x14ac:dyDescent="0.25"/>
    <row r="3351" customFormat="1" ht="12.5" x14ac:dyDescent="0.25"/>
    <row r="3352" customFormat="1" ht="12.5" x14ac:dyDescent="0.25"/>
    <row r="3353" customFormat="1" ht="12.5" x14ac:dyDescent="0.25"/>
    <row r="3354" customFormat="1" ht="12.5" x14ac:dyDescent="0.25"/>
    <row r="3355" customFormat="1" ht="12.5" x14ac:dyDescent="0.25"/>
    <row r="3356" customFormat="1" ht="12.5" x14ac:dyDescent="0.25"/>
    <row r="3357" customFormat="1" ht="12.5" x14ac:dyDescent="0.25"/>
    <row r="3358" customFormat="1" ht="12.5" x14ac:dyDescent="0.25"/>
    <row r="3359" customFormat="1" ht="12.5" x14ac:dyDescent="0.25"/>
    <row r="3360" customFormat="1" ht="12.5" x14ac:dyDescent="0.25"/>
    <row r="3361" customFormat="1" ht="12.5" x14ac:dyDescent="0.25"/>
    <row r="3362" customFormat="1" ht="12.5" x14ac:dyDescent="0.25"/>
    <row r="3363" customFormat="1" ht="12.5" x14ac:dyDescent="0.25"/>
    <row r="3364" customFormat="1" ht="12.5" x14ac:dyDescent="0.25"/>
    <row r="3365" customFormat="1" ht="12.5" x14ac:dyDescent="0.25"/>
    <row r="3366" customFormat="1" ht="12.5" x14ac:dyDescent="0.25"/>
    <row r="3367" customFormat="1" ht="12.5" x14ac:dyDescent="0.25"/>
    <row r="3368" customFormat="1" ht="12.5" x14ac:dyDescent="0.25"/>
    <row r="3369" customFormat="1" ht="12.5" x14ac:dyDescent="0.25"/>
    <row r="3370" customFormat="1" ht="12.5" x14ac:dyDescent="0.25"/>
    <row r="3371" customFormat="1" ht="12.5" x14ac:dyDescent="0.25"/>
    <row r="3372" customFormat="1" ht="12.5" x14ac:dyDescent="0.25"/>
    <row r="3373" customFormat="1" ht="12.5" x14ac:dyDescent="0.25"/>
    <row r="3374" customFormat="1" ht="12.5" x14ac:dyDescent="0.25"/>
    <row r="3375" customFormat="1" ht="12.5" x14ac:dyDescent="0.25"/>
    <row r="3376" customFormat="1" ht="12.5" x14ac:dyDescent="0.25"/>
    <row r="3377" customFormat="1" ht="12.5" x14ac:dyDescent="0.25"/>
    <row r="3378" customFormat="1" ht="12.5" x14ac:dyDescent="0.25"/>
    <row r="3379" customFormat="1" ht="12.5" x14ac:dyDescent="0.25"/>
    <row r="3380" customFormat="1" ht="12.5" x14ac:dyDescent="0.25"/>
    <row r="3381" customFormat="1" ht="12.5" x14ac:dyDescent="0.25"/>
    <row r="3382" customFormat="1" ht="12.5" x14ac:dyDescent="0.25"/>
    <row r="3383" customFormat="1" ht="12.5" x14ac:dyDescent="0.25"/>
    <row r="3384" customFormat="1" ht="12.5" x14ac:dyDescent="0.25"/>
    <row r="3385" customFormat="1" ht="12.5" x14ac:dyDescent="0.25"/>
    <row r="3386" customFormat="1" ht="12.5" x14ac:dyDescent="0.25"/>
    <row r="3387" customFormat="1" ht="12.5" x14ac:dyDescent="0.25"/>
    <row r="3388" customFormat="1" ht="12.5" x14ac:dyDescent="0.25"/>
    <row r="3389" customFormat="1" ht="12.5" x14ac:dyDescent="0.25"/>
    <row r="3390" customFormat="1" ht="12.5" x14ac:dyDescent="0.25"/>
    <row r="3391" customFormat="1" ht="12.5" x14ac:dyDescent="0.25"/>
    <row r="3392" customFormat="1" ht="12.5" x14ac:dyDescent="0.25"/>
    <row r="3393" customFormat="1" ht="12.5" x14ac:dyDescent="0.25"/>
    <row r="3394" customFormat="1" ht="12.5" x14ac:dyDescent="0.25"/>
    <row r="3395" customFormat="1" ht="12.5" x14ac:dyDescent="0.25"/>
    <row r="3396" customFormat="1" ht="12.5" x14ac:dyDescent="0.25"/>
    <row r="3397" customFormat="1" ht="12.5" x14ac:dyDescent="0.25"/>
    <row r="3398" customFormat="1" ht="12.5" x14ac:dyDescent="0.25"/>
    <row r="3399" customFormat="1" ht="12.5" x14ac:dyDescent="0.25"/>
    <row r="3400" customFormat="1" ht="12.5" x14ac:dyDescent="0.25"/>
    <row r="3401" customFormat="1" ht="12.5" x14ac:dyDescent="0.25"/>
    <row r="3402" customFormat="1" ht="12.5" x14ac:dyDescent="0.25"/>
    <row r="3403" customFormat="1" ht="12.5" x14ac:dyDescent="0.25"/>
    <row r="3404" customFormat="1" ht="12.5" x14ac:dyDescent="0.25"/>
    <row r="3405" customFormat="1" ht="12.5" x14ac:dyDescent="0.25"/>
    <row r="3406" customFormat="1" ht="12.5" x14ac:dyDescent="0.25"/>
    <row r="3407" customFormat="1" ht="12.5" x14ac:dyDescent="0.25"/>
    <row r="3408" customFormat="1" ht="12.5" x14ac:dyDescent="0.25"/>
    <row r="3409" customFormat="1" ht="12.5" x14ac:dyDescent="0.25"/>
    <row r="3410" customFormat="1" ht="12.5" x14ac:dyDescent="0.25"/>
    <row r="3411" customFormat="1" ht="12.5" x14ac:dyDescent="0.25"/>
    <row r="3412" customFormat="1" ht="12.5" x14ac:dyDescent="0.25"/>
    <row r="3413" customFormat="1" ht="12.5" x14ac:dyDescent="0.25"/>
    <row r="3414" customFormat="1" ht="12.5" x14ac:dyDescent="0.25"/>
    <row r="3415" customFormat="1" ht="12.5" x14ac:dyDescent="0.25"/>
    <row r="3416" customFormat="1" ht="12.5" x14ac:dyDescent="0.25"/>
    <row r="3417" customFormat="1" ht="12.5" x14ac:dyDescent="0.25"/>
    <row r="3418" customFormat="1" ht="12.5" x14ac:dyDescent="0.25"/>
    <row r="3419" customFormat="1" ht="12.5" x14ac:dyDescent="0.25"/>
    <row r="3420" customFormat="1" ht="12.5" x14ac:dyDescent="0.25"/>
    <row r="3421" customFormat="1" ht="12.5" x14ac:dyDescent="0.25"/>
    <row r="3422" customFormat="1" ht="12.5" x14ac:dyDescent="0.25"/>
    <row r="3423" customFormat="1" ht="12.5" x14ac:dyDescent="0.25"/>
    <row r="3424" customFormat="1" ht="12.5" x14ac:dyDescent="0.25"/>
    <row r="3425" customFormat="1" ht="12.5" x14ac:dyDescent="0.25"/>
    <row r="3426" customFormat="1" ht="12.5" x14ac:dyDescent="0.25"/>
    <row r="3427" customFormat="1" ht="12.5" x14ac:dyDescent="0.25"/>
    <row r="3428" customFormat="1" ht="12.5" x14ac:dyDescent="0.25"/>
    <row r="3429" customFormat="1" ht="12.5" x14ac:dyDescent="0.25"/>
    <row r="3430" customFormat="1" ht="12.5" x14ac:dyDescent="0.25"/>
    <row r="3431" customFormat="1" ht="12.5" x14ac:dyDescent="0.25"/>
    <row r="3432" customFormat="1" ht="12.5" x14ac:dyDescent="0.25"/>
    <row r="3433" customFormat="1" ht="12.5" x14ac:dyDescent="0.25"/>
    <row r="3434" customFormat="1" ht="12.5" x14ac:dyDescent="0.25"/>
    <row r="3435" customFormat="1" ht="12.5" x14ac:dyDescent="0.25"/>
    <row r="3436" customFormat="1" ht="12.5" x14ac:dyDescent="0.25"/>
    <row r="3437" customFormat="1" ht="12.5" x14ac:dyDescent="0.25"/>
    <row r="3438" customFormat="1" ht="12.5" x14ac:dyDescent="0.25"/>
    <row r="3439" customFormat="1" ht="12.5" x14ac:dyDescent="0.25"/>
    <row r="3440" customFormat="1" ht="12.5" x14ac:dyDescent="0.25"/>
    <row r="3441" customFormat="1" ht="12.5" x14ac:dyDescent="0.25"/>
    <row r="3442" customFormat="1" ht="12.5" x14ac:dyDescent="0.25"/>
    <row r="3443" customFormat="1" ht="12.5" x14ac:dyDescent="0.25"/>
    <row r="3444" customFormat="1" ht="12.5" x14ac:dyDescent="0.25"/>
    <row r="3445" customFormat="1" ht="12.5" x14ac:dyDescent="0.25"/>
    <row r="3446" customFormat="1" ht="12.5" x14ac:dyDescent="0.25"/>
    <row r="3447" customFormat="1" ht="12.5" x14ac:dyDescent="0.25"/>
    <row r="3448" customFormat="1" ht="12.5" x14ac:dyDescent="0.25"/>
    <row r="3449" customFormat="1" ht="12.5" x14ac:dyDescent="0.25"/>
    <row r="3450" customFormat="1" ht="12.5" x14ac:dyDescent="0.25"/>
    <row r="3451" customFormat="1" ht="12.5" x14ac:dyDescent="0.25"/>
    <row r="3452" customFormat="1" ht="12.5" x14ac:dyDescent="0.25"/>
    <row r="3453" customFormat="1" ht="12.5" x14ac:dyDescent="0.25"/>
    <row r="3454" customFormat="1" ht="12.5" x14ac:dyDescent="0.25"/>
    <row r="3455" customFormat="1" ht="12.5" x14ac:dyDescent="0.25"/>
    <row r="3456" customFormat="1" ht="12.5" x14ac:dyDescent="0.25"/>
    <row r="3457" customFormat="1" ht="12.5" x14ac:dyDescent="0.25"/>
    <row r="3458" customFormat="1" ht="12.5" x14ac:dyDescent="0.25"/>
    <row r="3459" customFormat="1" ht="12.5" x14ac:dyDescent="0.25"/>
    <row r="3460" customFormat="1" ht="12.5" x14ac:dyDescent="0.25"/>
    <row r="3461" customFormat="1" ht="12.5" x14ac:dyDescent="0.25"/>
    <row r="3462" customFormat="1" ht="12.5" x14ac:dyDescent="0.25"/>
    <row r="3463" customFormat="1" ht="12.5" x14ac:dyDescent="0.25"/>
    <row r="3464" customFormat="1" ht="12.5" x14ac:dyDescent="0.25"/>
    <row r="3465" customFormat="1" ht="12.5" x14ac:dyDescent="0.25"/>
    <row r="3466" customFormat="1" ht="12.5" x14ac:dyDescent="0.25"/>
    <row r="3467" customFormat="1" ht="12.5" x14ac:dyDescent="0.25"/>
    <row r="3468" customFormat="1" ht="12.5" x14ac:dyDescent="0.25"/>
    <row r="3469" customFormat="1" ht="12.5" x14ac:dyDescent="0.25"/>
    <row r="3470" customFormat="1" ht="12.5" x14ac:dyDescent="0.25"/>
    <row r="3471" customFormat="1" ht="12.5" x14ac:dyDescent="0.25"/>
    <row r="3472" customFormat="1" ht="12.5" x14ac:dyDescent="0.25"/>
    <row r="3473" customFormat="1" ht="12.5" x14ac:dyDescent="0.25"/>
    <row r="3474" customFormat="1" ht="12.5" x14ac:dyDescent="0.25"/>
    <row r="3475" customFormat="1" ht="12.5" x14ac:dyDescent="0.25"/>
    <row r="3476" customFormat="1" ht="12.5" x14ac:dyDescent="0.25"/>
    <row r="3477" customFormat="1" ht="12.5" x14ac:dyDescent="0.25"/>
    <row r="3478" customFormat="1" ht="12.5" x14ac:dyDescent="0.25"/>
    <row r="3479" customFormat="1" ht="12.5" x14ac:dyDescent="0.25"/>
    <row r="3480" customFormat="1" ht="12.5" x14ac:dyDescent="0.25"/>
    <row r="3481" customFormat="1" ht="12.5" x14ac:dyDescent="0.25"/>
    <row r="3482" customFormat="1" ht="12.5" x14ac:dyDescent="0.25"/>
    <row r="3483" customFormat="1" ht="12.5" x14ac:dyDescent="0.25"/>
    <row r="3484" customFormat="1" ht="12.5" x14ac:dyDescent="0.25"/>
    <row r="3485" customFormat="1" ht="12.5" x14ac:dyDescent="0.25"/>
    <row r="3486" customFormat="1" ht="12.5" x14ac:dyDescent="0.25"/>
    <row r="3487" customFormat="1" ht="12.5" x14ac:dyDescent="0.25"/>
    <row r="3488" customFormat="1" ht="12.5" x14ac:dyDescent="0.25"/>
    <row r="3489" customFormat="1" ht="12.5" x14ac:dyDescent="0.25"/>
    <row r="3490" customFormat="1" ht="12.5" x14ac:dyDescent="0.25"/>
    <row r="3491" customFormat="1" ht="12.5" x14ac:dyDescent="0.25"/>
    <row r="3492" customFormat="1" ht="12.5" x14ac:dyDescent="0.25"/>
    <row r="3493" customFormat="1" ht="12.5" x14ac:dyDescent="0.25"/>
    <row r="3494" customFormat="1" ht="12.5" x14ac:dyDescent="0.25"/>
    <row r="3495" customFormat="1" ht="12.5" x14ac:dyDescent="0.25"/>
    <row r="3496" customFormat="1" ht="12.5" x14ac:dyDescent="0.25"/>
    <row r="3497" customFormat="1" ht="12.5" x14ac:dyDescent="0.25"/>
    <row r="3498" customFormat="1" ht="12.5" x14ac:dyDescent="0.25"/>
    <row r="3499" customFormat="1" ht="12.5" x14ac:dyDescent="0.25"/>
    <row r="3500" customFormat="1" ht="12.5" x14ac:dyDescent="0.25"/>
    <row r="3501" customFormat="1" ht="12.5" x14ac:dyDescent="0.25"/>
    <row r="3502" customFormat="1" ht="12.5" x14ac:dyDescent="0.25"/>
    <row r="3503" customFormat="1" ht="12.5" x14ac:dyDescent="0.25"/>
    <row r="3504" customFormat="1" ht="12.5" x14ac:dyDescent="0.25"/>
    <row r="3505" customFormat="1" ht="12.5" x14ac:dyDescent="0.25"/>
    <row r="3506" customFormat="1" ht="12.5" x14ac:dyDescent="0.25"/>
    <row r="3507" customFormat="1" ht="12.5" x14ac:dyDescent="0.25"/>
    <row r="3508" customFormat="1" ht="12.5" x14ac:dyDescent="0.25"/>
    <row r="3509" customFormat="1" ht="12.5" x14ac:dyDescent="0.25"/>
    <row r="3510" customFormat="1" ht="12.5" x14ac:dyDescent="0.25"/>
    <row r="3511" customFormat="1" ht="12.5" x14ac:dyDescent="0.25"/>
    <row r="3512" customFormat="1" ht="12.5" x14ac:dyDescent="0.25"/>
    <row r="3513" customFormat="1" ht="12.5" x14ac:dyDescent="0.25"/>
    <row r="3514" customFormat="1" ht="12.5" x14ac:dyDescent="0.25"/>
    <row r="3515" customFormat="1" ht="12.5" x14ac:dyDescent="0.25"/>
    <row r="3516" customFormat="1" ht="12.5" x14ac:dyDescent="0.25"/>
    <row r="3517" customFormat="1" ht="12.5" x14ac:dyDescent="0.25"/>
    <row r="3518" customFormat="1" ht="12.5" x14ac:dyDescent="0.25"/>
    <row r="3519" customFormat="1" ht="12.5" x14ac:dyDescent="0.25"/>
    <row r="3520" customFormat="1" ht="12.5" x14ac:dyDescent="0.25"/>
    <row r="3521" customFormat="1" ht="12.5" x14ac:dyDescent="0.25"/>
    <row r="3522" customFormat="1" ht="12.5" x14ac:dyDescent="0.25"/>
    <row r="3523" customFormat="1" ht="12.5" x14ac:dyDescent="0.25"/>
    <row r="3524" customFormat="1" ht="12.5" x14ac:dyDescent="0.25"/>
    <row r="3525" customFormat="1" ht="12.5" x14ac:dyDescent="0.25"/>
    <row r="3526" customFormat="1" ht="12.5" x14ac:dyDescent="0.25"/>
    <row r="3527" customFormat="1" ht="12.5" x14ac:dyDescent="0.25"/>
    <row r="3528" customFormat="1" ht="12.5" x14ac:dyDescent="0.25"/>
    <row r="3529" customFormat="1" ht="12.5" x14ac:dyDescent="0.25"/>
    <row r="3530" customFormat="1" ht="12.5" x14ac:dyDescent="0.25"/>
    <row r="3531" customFormat="1" ht="12.5" x14ac:dyDescent="0.25"/>
    <row r="3532" customFormat="1" ht="12.5" x14ac:dyDescent="0.25"/>
    <row r="3533" customFormat="1" ht="12.5" x14ac:dyDescent="0.25"/>
    <row r="3534" customFormat="1" ht="12.5" x14ac:dyDescent="0.25"/>
    <row r="3535" customFormat="1" ht="12.5" x14ac:dyDescent="0.25"/>
    <row r="3536" customFormat="1" ht="12.5" x14ac:dyDescent="0.25"/>
    <row r="3537" customFormat="1" ht="12.5" x14ac:dyDescent="0.25"/>
    <row r="3538" customFormat="1" ht="12.5" x14ac:dyDescent="0.25"/>
    <row r="3539" customFormat="1" ht="12.5" x14ac:dyDescent="0.25"/>
    <row r="3540" customFormat="1" ht="12.5" x14ac:dyDescent="0.25"/>
    <row r="3541" customFormat="1" ht="12.5" x14ac:dyDescent="0.25"/>
    <row r="3542" customFormat="1" ht="12.5" x14ac:dyDescent="0.25"/>
    <row r="3543" customFormat="1" ht="12.5" x14ac:dyDescent="0.25"/>
    <row r="3544" customFormat="1" ht="12.5" x14ac:dyDescent="0.25"/>
    <row r="3545" customFormat="1" ht="12.5" x14ac:dyDescent="0.25"/>
    <row r="3546" customFormat="1" ht="12.5" x14ac:dyDescent="0.25"/>
    <row r="3547" customFormat="1" ht="12.5" x14ac:dyDescent="0.25"/>
    <row r="3548" customFormat="1" ht="12.5" x14ac:dyDescent="0.25"/>
    <row r="3549" customFormat="1" ht="12.5" x14ac:dyDescent="0.25"/>
    <row r="3550" customFormat="1" ht="12.5" x14ac:dyDescent="0.25"/>
    <row r="3551" customFormat="1" ht="12.5" x14ac:dyDescent="0.25"/>
    <row r="3552" customFormat="1" ht="12.5" x14ac:dyDescent="0.25"/>
    <row r="3553" customFormat="1" ht="12.5" x14ac:dyDescent="0.25"/>
    <row r="3554" customFormat="1" ht="12.5" x14ac:dyDescent="0.25"/>
    <row r="3555" customFormat="1" ht="12.5" x14ac:dyDescent="0.25"/>
    <row r="3556" customFormat="1" ht="12.5" x14ac:dyDescent="0.25"/>
    <row r="3557" customFormat="1" ht="12.5" x14ac:dyDescent="0.25"/>
    <row r="3558" customFormat="1" ht="12.5" x14ac:dyDescent="0.25"/>
    <row r="3559" customFormat="1" ht="12.5" x14ac:dyDescent="0.25"/>
    <row r="3560" customFormat="1" ht="12.5" x14ac:dyDescent="0.25"/>
    <row r="3561" customFormat="1" ht="12.5" x14ac:dyDescent="0.25"/>
    <row r="3562" customFormat="1" ht="12.5" x14ac:dyDescent="0.25"/>
    <row r="3563" customFormat="1" ht="12.5" x14ac:dyDescent="0.25"/>
    <row r="3564" customFormat="1" ht="12.5" x14ac:dyDescent="0.25"/>
    <row r="3565" customFormat="1" ht="12.5" x14ac:dyDescent="0.25"/>
    <row r="3566" customFormat="1" ht="12.5" x14ac:dyDescent="0.25"/>
    <row r="3567" customFormat="1" ht="12.5" x14ac:dyDescent="0.25"/>
    <row r="3568" customFormat="1" ht="12.5" x14ac:dyDescent="0.25"/>
    <row r="3569" customFormat="1" ht="12.5" x14ac:dyDescent="0.25"/>
    <row r="3570" customFormat="1" ht="12.5" x14ac:dyDescent="0.25"/>
    <row r="3571" customFormat="1" ht="12.5" x14ac:dyDescent="0.25"/>
    <row r="3572" customFormat="1" ht="12.5" x14ac:dyDescent="0.25"/>
    <row r="3573" customFormat="1" ht="12.5" x14ac:dyDescent="0.25"/>
    <row r="3574" customFormat="1" ht="12.5" x14ac:dyDescent="0.25"/>
    <row r="3575" customFormat="1" ht="12.5" x14ac:dyDescent="0.25"/>
    <row r="3576" customFormat="1" ht="12.5" x14ac:dyDescent="0.25"/>
    <row r="3577" customFormat="1" ht="12.5" x14ac:dyDescent="0.25"/>
    <row r="3578" customFormat="1" ht="12.5" x14ac:dyDescent="0.25"/>
    <row r="3579" customFormat="1" ht="12.5" x14ac:dyDescent="0.25"/>
    <row r="3580" customFormat="1" ht="12.5" x14ac:dyDescent="0.25"/>
    <row r="3581" customFormat="1" ht="12.5" x14ac:dyDescent="0.25"/>
    <row r="3582" customFormat="1" ht="12.5" x14ac:dyDescent="0.25"/>
    <row r="3583" customFormat="1" ht="12.5" x14ac:dyDescent="0.25"/>
    <row r="3584" customFormat="1" ht="12.5" x14ac:dyDescent="0.25"/>
    <row r="3585" customFormat="1" ht="12.5" x14ac:dyDescent="0.25"/>
    <row r="3586" customFormat="1" ht="12.5" x14ac:dyDescent="0.25"/>
    <row r="3587" customFormat="1" ht="12.5" x14ac:dyDescent="0.25"/>
    <row r="3588" customFormat="1" ht="12.5" x14ac:dyDescent="0.25"/>
    <row r="3589" customFormat="1" ht="12.5" x14ac:dyDescent="0.25"/>
    <row r="3590" customFormat="1" ht="12.5" x14ac:dyDescent="0.25"/>
    <row r="3591" customFormat="1" ht="12.5" x14ac:dyDescent="0.25"/>
    <row r="3592" customFormat="1" ht="12.5" x14ac:dyDescent="0.25"/>
    <row r="3593" customFormat="1" ht="12.5" x14ac:dyDescent="0.25"/>
    <row r="3594" customFormat="1" ht="12.5" x14ac:dyDescent="0.25"/>
    <row r="3595" customFormat="1" ht="12.5" x14ac:dyDescent="0.25"/>
    <row r="3596" customFormat="1" ht="12.5" x14ac:dyDescent="0.25"/>
    <row r="3597" customFormat="1" ht="12.5" x14ac:dyDescent="0.25"/>
    <row r="3598" customFormat="1" ht="12.5" x14ac:dyDescent="0.25"/>
    <row r="3599" customFormat="1" ht="12.5" x14ac:dyDescent="0.25"/>
    <row r="3600" customFormat="1" ht="12.5" x14ac:dyDescent="0.25"/>
    <row r="3601" customFormat="1" ht="12.5" x14ac:dyDescent="0.25"/>
    <row r="3602" customFormat="1" ht="12.5" x14ac:dyDescent="0.25"/>
    <row r="3603" customFormat="1" ht="12.5" x14ac:dyDescent="0.25"/>
    <row r="3604" customFormat="1" ht="12.5" x14ac:dyDescent="0.25"/>
    <row r="3605" customFormat="1" ht="12.5" x14ac:dyDescent="0.25"/>
    <row r="3606" customFormat="1" ht="12.5" x14ac:dyDescent="0.25"/>
    <row r="3607" customFormat="1" ht="12.5" x14ac:dyDescent="0.25"/>
    <row r="3608" customFormat="1" ht="12.5" x14ac:dyDescent="0.25"/>
    <row r="3609" customFormat="1" ht="12.5" x14ac:dyDescent="0.25"/>
    <row r="3610" customFormat="1" ht="12.5" x14ac:dyDescent="0.25"/>
    <row r="3611" customFormat="1" ht="12.5" x14ac:dyDescent="0.25"/>
    <row r="3612" customFormat="1" ht="12.5" x14ac:dyDescent="0.25"/>
    <row r="3613" customFormat="1" ht="12.5" x14ac:dyDescent="0.25"/>
    <row r="3614" customFormat="1" ht="12.5" x14ac:dyDescent="0.25"/>
    <row r="3615" customFormat="1" ht="12.5" x14ac:dyDescent="0.25"/>
    <row r="3616" customFormat="1" ht="12.5" x14ac:dyDescent="0.25"/>
    <row r="3617" customFormat="1" ht="12.5" x14ac:dyDescent="0.25"/>
    <row r="3618" customFormat="1" ht="12.5" x14ac:dyDescent="0.25"/>
    <row r="3619" customFormat="1" ht="12.5" x14ac:dyDescent="0.25"/>
    <row r="3620" customFormat="1" ht="12.5" x14ac:dyDescent="0.25"/>
    <row r="3621" customFormat="1" ht="12.5" x14ac:dyDescent="0.25"/>
    <row r="3622" customFormat="1" ht="12.5" x14ac:dyDescent="0.25"/>
    <row r="3623" customFormat="1" ht="12.5" x14ac:dyDescent="0.25"/>
    <row r="3624" customFormat="1" ht="12.5" x14ac:dyDescent="0.25"/>
    <row r="3625" customFormat="1" ht="12.5" x14ac:dyDescent="0.25"/>
    <row r="3626" customFormat="1" ht="12.5" x14ac:dyDescent="0.25"/>
    <row r="3627" customFormat="1" ht="12.5" x14ac:dyDescent="0.25"/>
    <row r="3628" customFormat="1" ht="12.5" x14ac:dyDescent="0.25"/>
    <row r="3629" customFormat="1" ht="12.5" x14ac:dyDescent="0.25"/>
    <row r="3630" customFormat="1" ht="12.5" x14ac:dyDescent="0.25"/>
    <row r="3631" customFormat="1" ht="12.5" x14ac:dyDescent="0.25"/>
    <row r="3632" customFormat="1" ht="12.5" x14ac:dyDescent="0.25"/>
    <row r="3633" customFormat="1" ht="12.5" x14ac:dyDescent="0.25"/>
    <row r="3634" customFormat="1" ht="12.5" x14ac:dyDescent="0.25"/>
    <row r="3635" customFormat="1" ht="12.5" x14ac:dyDescent="0.25"/>
    <row r="3636" customFormat="1" ht="12.5" x14ac:dyDescent="0.25"/>
    <row r="3637" customFormat="1" ht="12.5" x14ac:dyDescent="0.25"/>
    <row r="3638" customFormat="1" ht="12.5" x14ac:dyDescent="0.25"/>
    <row r="3639" customFormat="1" ht="12.5" x14ac:dyDescent="0.25"/>
    <row r="3640" customFormat="1" ht="12.5" x14ac:dyDescent="0.25"/>
    <row r="3641" customFormat="1" ht="12.5" x14ac:dyDescent="0.25"/>
    <row r="3642" customFormat="1" ht="12.5" x14ac:dyDescent="0.25"/>
    <row r="3643" customFormat="1" ht="12.5" x14ac:dyDescent="0.25"/>
    <row r="3644" customFormat="1" ht="12.5" x14ac:dyDescent="0.25"/>
    <row r="3645" customFormat="1" ht="12.5" x14ac:dyDescent="0.25"/>
    <row r="3646" customFormat="1" ht="12.5" x14ac:dyDescent="0.25"/>
    <row r="3647" customFormat="1" ht="12.5" x14ac:dyDescent="0.25"/>
    <row r="3648" customFormat="1" ht="12.5" x14ac:dyDescent="0.25"/>
    <row r="3649" customFormat="1" ht="12.5" x14ac:dyDescent="0.25"/>
    <row r="3650" customFormat="1" ht="12.5" x14ac:dyDescent="0.25"/>
    <row r="3651" customFormat="1" ht="12.5" x14ac:dyDescent="0.25"/>
    <row r="3652" customFormat="1" ht="12.5" x14ac:dyDescent="0.25"/>
    <row r="3653" customFormat="1" ht="12.5" x14ac:dyDescent="0.25"/>
    <row r="3654" customFormat="1" ht="12.5" x14ac:dyDescent="0.25"/>
    <row r="3655" customFormat="1" ht="12.5" x14ac:dyDescent="0.25"/>
    <row r="3656" customFormat="1" ht="12.5" x14ac:dyDescent="0.25"/>
    <row r="3657" customFormat="1" ht="12.5" x14ac:dyDescent="0.25"/>
    <row r="3658" customFormat="1" ht="12.5" x14ac:dyDescent="0.25"/>
    <row r="3659" customFormat="1" ht="12.5" x14ac:dyDescent="0.25"/>
    <row r="3660" customFormat="1" ht="12.5" x14ac:dyDescent="0.25"/>
    <row r="3661" customFormat="1" ht="12.5" x14ac:dyDescent="0.25"/>
    <row r="3662" customFormat="1" ht="12.5" x14ac:dyDescent="0.25"/>
    <row r="3663" customFormat="1" ht="12.5" x14ac:dyDescent="0.25"/>
    <row r="3664" customFormat="1" ht="12.5" x14ac:dyDescent="0.25"/>
    <row r="3665" customFormat="1" ht="12.5" x14ac:dyDescent="0.25"/>
    <row r="3666" customFormat="1" ht="12.5" x14ac:dyDescent="0.25"/>
    <row r="3667" customFormat="1" ht="12.5" x14ac:dyDescent="0.25"/>
    <row r="3668" customFormat="1" ht="12.5" x14ac:dyDescent="0.25"/>
    <row r="3669" customFormat="1" ht="12.5" x14ac:dyDescent="0.25"/>
    <row r="3670" customFormat="1" ht="12.5" x14ac:dyDescent="0.25"/>
    <row r="3671" customFormat="1" ht="12.5" x14ac:dyDescent="0.25"/>
    <row r="3672" customFormat="1" ht="12.5" x14ac:dyDescent="0.25"/>
    <row r="3673" customFormat="1" ht="12.5" x14ac:dyDescent="0.25"/>
    <row r="3674" customFormat="1" ht="12.5" x14ac:dyDescent="0.25"/>
    <row r="3675" customFormat="1" ht="12.5" x14ac:dyDescent="0.25"/>
    <row r="3676" customFormat="1" ht="12.5" x14ac:dyDescent="0.25"/>
    <row r="3677" customFormat="1" ht="12.5" x14ac:dyDescent="0.25"/>
    <row r="3678" customFormat="1" ht="12.5" x14ac:dyDescent="0.25"/>
    <row r="3679" customFormat="1" ht="12.5" x14ac:dyDescent="0.25"/>
    <row r="3680" customFormat="1" ht="12.5" x14ac:dyDescent="0.25"/>
    <row r="3681" customFormat="1" ht="12.5" x14ac:dyDescent="0.25"/>
    <row r="3682" customFormat="1" ht="12.5" x14ac:dyDescent="0.25"/>
    <row r="3683" customFormat="1" ht="12.5" x14ac:dyDescent="0.25"/>
    <row r="3684" customFormat="1" ht="12.5" x14ac:dyDescent="0.25"/>
    <row r="3685" customFormat="1" ht="12.5" x14ac:dyDescent="0.25"/>
    <row r="3686" customFormat="1" ht="12.5" x14ac:dyDescent="0.25"/>
    <row r="3687" customFormat="1" ht="12.5" x14ac:dyDescent="0.25"/>
    <row r="3688" customFormat="1" ht="12.5" x14ac:dyDescent="0.25"/>
    <row r="3689" customFormat="1" ht="12.5" x14ac:dyDescent="0.25"/>
    <row r="3690" customFormat="1" ht="12.5" x14ac:dyDescent="0.25"/>
    <row r="3691" customFormat="1" ht="12.5" x14ac:dyDescent="0.25"/>
    <row r="3692" customFormat="1" ht="12.5" x14ac:dyDescent="0.25"/>
    <row r="3693" customFormat="1" ht="12.5" x14ac:dyDescent="0.25"/>
    <row r="3694" customFormat="1" ht="12.5" x14ac:dyDescent="0.25"/>
    <row r="3695" customFormat="1" ht="12.5" x14ac:dyDescent="0.25"/>
    <row r="3696" customFormat="1" ht="12.5" x14ac:dyDescent="0.25"/>
    <row r="3697" customFormat="1" ht="12.5" x14ac:dyDescent="0.25"/>
    <row r="3698" customFormat="1" ht="12.5" x14ac:dyDescent="0.25"/>
    <row r="3699" customFormat="1" ht="12.5" x14ac:dyDescent="0.25"/>
    <row r="3700" customFormat="1" ht="12.5" x14ac:dyDescent="0.25"/>
    <row r="3701" customFormat="1" ht="12.5" x14ac:dyDescent="0.25"/>
    <row r="3702" customFormat="1" ht="12.5" x14ac:dyDescent="0.25"/>
    <row r="3703" customFormat="1" ht="12.5" x14ac:dyDescent="0.25"/>
    <row r="3704" customFormat="1" ht="12.5" x14ac:dyDescent="0.25"/>
    <row r="3705" customFormat="1" ht="12.5" x14ac:dyDescent="0.25"/>
    <row r="3706" customFormat="1" ht="12.5" x14ac:dyDescent="0.25"/>
    <row r="3707" customFormat="1" ht="12.5" x14ac:dyDescent="0.25"/>
    <row r="3708" customFormat="1" ht="12.5" x14ac:dyDescent="0.25"/>
    <row r="3709" customFormat="1" ht="12.5" x14ac:dyDescent="0.25"/>
    <row r="3710" customFormat="1" ht="12.5" x14ac:dyDescent="0.25"/>
    <row r="3711" customFormat="1" ht="12.5" x14ac:dyDescent="0.25"/>
    <row r="3712" customFormat="1" ht="12.5" x14ac:dyDescent="0.25"/>
    <row r="3713" customFormat="1" ht="12.5" x14ac:dyDescent="0.25"/>
    <row r="3714" customFormat="1" ht="12.5" x14ac:dyDescent="0.25"/>
    <row r="3715" customFormat="1" ht="12.5" x14ac:dyDescent="0.25"/>
    <row r="3716" customFormat="1" ht="12.5" x14ac:dyDescent="0.25"/>
    <row r="3717" customFormat="1" ht="12.5" x14ac:dyDescent="0.25"/>
    <row r="3718" customFormat="1" ht="12.5" x14ac:dyDescent="0.25"/>
    <row r="3719" customFormat="1" ht="12.5" x14ac:dyDescent="0.25"/>
    <row r="3720" customFormat="1" ht="12.5" x14ac:dyDescent="0.25"/>
    <row r="3721" customFormat="1" ht="12.5" x14ac:dyDescent="0.25"/>
    <row r="3722" customFormat="1" ht="12.5" x14ac:dyDescent="0.25"/>
    <row r="3723" customFormat="1" ht="12.5" x14ac:dyDescent="0.25"/>
    <row r="3724" customFormat="1" ht="12.5" x14ac:dyDescent="0.25"/>
    <row r="3725" customFormat="1" ht="12.5" x14ac:dyDescent="0.25"/>
    <row r="3726" customFormat="1" ht="12.5" x14ac:dyDescent="0.25"/>
    <row r="3727" customFormat="1" ht="12.5" x14ac:dyDescent="0.25"/>
    <row r="3728" customFormat="1" ht="12.5" x14ac:dyDescent="0.25"/>
    <row r="3729" customFormat="1" ht="12.5" x14ac:dyDescent="0.25"/>
    <row r="3730" customFormat="1" ht="12.5" x14ac:dyDescent="0.25"/>
    <row r="3731" customFormat="1" ht="12.5" x14ac:dyDescent="0.25"/>
    <row r="3732" customFormat="1" ht="12.5" x14ac:dyDescent="0.25"/>
    <row r="3733" customFormat="1" ht="12.5" x14ac:dyDescent="0.25"/>
    <row r="3734" customFormat="1" ht="12.5" x14ac:dyDescent="0.25"/>
    <row r="3735" customFormat="1" ht="12.5" x14ac:dyDescent="0.25"/>
    <row r="3736" customFormat="1" ht="12.5" x14ac:dyDescent="0.25"/>
    <row r="3737" customFormat="1" ht="12.5" x14ac:dyDescent="0.25"/>
    <row r="3738" customFormat="1" ht="12.5" x14ac:dyDescent="0.25"/>
    <row r="3739" customFormat="1" ht="12.5" x14ac:dyDescent="0.25"/>
    <row r="3740" customFormat="1" ht="12.5" x14ac:dyDescent="0.25"/>
    <row r="3741" customFormat="1" ht="12.5" x14ac:dyDescent="0.25"/>
    <row r="3742" customFormat="1" ht="12.5" x14ac:dyDescent="0.25"/>
    <row r="3743" customFormat="1" ht="12.5" x14ac:dyDescent="0.25"/>
    <row r="3744" customFormat="1" ht="12.5" x14ac:dyDescent="0.25"/>
    <row r="3745" customFormat="1" ht="12.5" x14ac:dyDescent="0.25"/>
    <row r="3746" customFormat="1" ht="12.5" x14ac:dyDescent="0.25"/>
    <row r="3747" customFormat="1" ht="12.5" x14ac:dyDescent="0.25"/>
    <row r="3748" customFormat="1" ht="12.5" x14ac:dyDescent="0.25"/>
    <row r="3749" customFormat="1" ht="12.5" x14ac:dyDescent="0.25"/>
    <row r="3750" customFormat="1" ht="12.5" x14ac:dyDescent="0.25"/>
    <row r="3751" customFormat="1" ht="12.5" x14ac:dyDescent="0.25"/>
    <row r="3752" customFormat="1" ht="12.5" x14ac:dyDescent="0.25"/>
    <row r="3753" customFormat="1" ht="12.5" x14ac:dyDescent="0.25"/>
    <row r="3754" customFormat="1" ht="12.5" x14ac:dyDescent="0.25"/>
    <row r="3755" customFormat="1" ht="12.5" x14ac:dyDescent="0.25"/>
    <row r="3756" customFormat="1" ht="12.5" x14ac:dyDescent="0.25"/>
    <row r="3757" customFormat="1" ht="12.5" x14ac:dyDescent="0.25"/>
    <row r="3758" customFormat="1" ht="12.5" x14ac:dyDescent="0.25"/>
    <row r="3759" customFormat="1" ht="12.5" x14ac:dyDescent="0.25"/>
    <row r="3760" customFormat="1" ht="12.5" x14ac:dyDescent="0.25"/>
    <row r="3761" customFormat="1" ht="12.5" x14ac:dyDescent="0.25"/>
    <row r="3762" customFormat="1" ht="12.5" x14ac:dyDescent="0.25"/>
    <row r="3763" customFormat="1" ht="12.5" x14ac:dyDescent="0.25"/>
    <row r="3764" customFormat="1" ht="12.5" x14ac:dyDescent="0.25"/>
    <row r="3765" customFormat="1" ht="12.5" x14ac:dyDescent="0.25"/>
    <row r="3766" customFormat="1" ht="12.5" x14ac:dyDescent="0.25"/>
    <row r="3767" customFormat="1" ht="12.5" x14ac:dyDescent="0.25"/>
    <row r="3768" customFormat="1" ht="12.5" x14ac:dyDescent="0.25"/>
    <row r="3769" customFormat="1" ht="12.5" x14ac:dyDescent="0.25"/>
    <row r="3770" customFormat="1" ht="12.5" x14ac:dyDescent="0.25"/>
    <row r="3771" customFormat="1" ht="12.5" x14ac:dyDescent="0.25"/>
    <row r="3772" customFormat="1" ht="12.5" x14ac:dyDescent="0.25"/>
    <row r="3773" customFormat="1" ht="12.5" x14ac:dyDescent="0.25"/>
    <row r="3774" customFormat="1" ht="12.5" x14ac:dyDescent="0.25"/>
    <row r="3775" customFormat="1" ht="12.5" x14ac:dyDescent="0.25"/>
    <row r="3776" customFormat="1" ht="12.5" x14ac:dyDescent="0.25"/>
    <row r="3777" customFormat="1" ht="12.5" x14ac:dyDescent="0.25"/>
    <row r="3778" customFormat="1" ht="12.5" x14ac:dyDescent="0.25"/>
    <row r="3779" customFormat="1" ht="12.5" x14ac:dyDescent="0.25"/>
    <row r="3780" customFormat="1" ht="12.5" x14ac:dyDescent="0.25"/>
    <row r="3781" customFormat="1" ht="12.5" x14ac:dyDescent="0.25"/>
    <row r="3782" customFormat="1" ht="12.5" x14ac:dyDescent="0.25"/>
    <row r="3783" customFormat="1" ht="12.5" x14ac:dyDescent="0.25"/>
    <row r="3784" customFormat="1" ht="12.5" x14ac:dyDescent="0.25"/>
    <row r="3785" customFormat="1" ht="12.5" x14ac:dyDescent="0.25"/>
    <row r="3786" customFormat="1" ht="12.5" x14ac:dyDescent="0.25"/>
    <row r="3787" customFormat="1" ht="12.5" x14ac:dyDescent="0.25"/>
    <row r="3788" customFormat="1" ht="12.5" x14ac:dyDescent="0.25"/>
    <row r="3789" customFormat="1" ht="12.5" x14ac:dyDescent="0.25"/>
    <row r="3790" customFormat="1" ht="12.5" x14ac:dyDescent="0.25"/>
    <row r="3791" customFormat="1" ht="12.5" x14ac:dyDescent="0.25"/>
    <row r="3792" customFormat="1" ht="12.5" x14ac:dyDescent="0.25"/>
    <row r="3793" customFormat="1" ht="12.5" x14ac:dyDescent="0.25"/>
    <row r="3794" customFormat="1" ht="12.5" x14ac:dyDescent="0.25"/>
    <row r="3795" customFormat="1" ht="12.5" x14ac:dyDescent="0.25"/>
    <row r="3796" customFormat="1" ht="12.5" x14ac:dyDescent="0.25"/>
    <row r="3797" customFormat="1" ht="12.5" x14ac:dyDescent="0.25"/>
    <row r="3798" customFormat="1" ht="12.5" x14ac:dyDescent="0.25"/>
    <row r="3799" customFormat="1" ht="12.5" x14ac:dyDescent="0.25"/>
    <row r="3800" customFormat="1" ht="12.5" x14ac:dyDescent="0.25"/>
    <row r="3801" customFormat="1" ht="12.5" x14ac:dyDescent="0.25"/>
    <row r="3802" customFormat="1" ht="12.5" x14ac:dyDescent="0.25"/>
    <row r="3803" customFormat="1" ht="12.5" x14ac:dyDescent="0.25"/>
    <row r="3804" customFormat="1" ht="12.5" x14ac:dyDescent="0.25"/>
    <row r="3805" customFormat="1" ht="12.5" x14ac:dyDescent="0.25"/>
    <row r="3806" customFormat="1" ht="12.5" x14ac:dyDescent="0.25"/>
    <row r="3807" customFormat="1" ht="12.5" x14ac:dyDescent="0.25"/>
    <row r="3808" customFormat="1" ht="12.5" x14ac:dyDescent="0.25"/>
    <row r="3809" customFormat="1" ht="12.5" x14ac:dyDescent="0.25"/>
    <row r="3810" customFormat="1" ht="12.5" x14ac:dyDescent="0.25"/>
    <row r="3811" customFormat="1" ht="12.5" x14ac:dyDescent="0.25"/>
    <row r="3812" customFormat="1" ht="12.5" x14ac:dyDescent="0.25"/>
    <row r="3813" customFormat="1" ht="12.5" x14ac:dyDescent="0.25"/>
    <row r="3814" customFormat="1" ht="12.5" x14ac:dyDescent="0.25"/>
    <row r="3815" customFormat="1" ht="12.5" x14ac:dyDescent="0.25"/>
    <row r="3816" customFormat="1" ht="12.5" x14ac:dyDescent="0.25"/>
    <row r="3817" customFormat="1" ht="12.5" x14ac:dyDescent="0.25"/>
    <row r="3818" customFormat="1" ht="12.5" x14ac:dyDescent="0.25"/>
    <row r="3819" customFormat="1" ht="12.5" x14ac:dyDescent="0.25"/>
    <row r="3820" customFormat="1" ht="12.5" x14ac:dyDescent="0.25"/>
    <row r="3821" customFormat="1" ht="12.5" x14ac:dyDescent="0.25"/>
    <row r="3822" customFormat="1" ht="12.5" x14ac:dyDescent="0.25"/>
    <row r="3823" customFormat="1" ht="12.5" x14ac:dyDescent="0.25"/>
    <row r="3824" customFormat="1" ht="12.5" x14ac:dyDescent="0.25"/>
    <row r="3825" customFormat="1" ht="12.5" x14ac:dyDescent="0.25"/>
    <row r="3826" customFormat="1" ht="12.5" x14ac:dyDescent="0.25"/>
    <row r="3827" customFormat="1" ht="12.5" x14ac:dyDescent="0.25"/>
    <row r="3828" customFormat="1" ht="12.5" x14ac:dyDescent="0.25"/>
    <row r="3829" customFormat="1" ht="12.5" x14ac:dyDescent="0.25"/>
    <row r="3830" customFormat="1" ht="12.5" x14ac:dyDescent="0.25"/>
    <row r="3831" customFormat="1" ht="12.5" x14ac:dyDescent="0.25"/>
    <row r="3832" customFormat="1" ht="12.5" x14ac:dyDescent="0.25"/>
    <row r="3833" customFormat="1" ht="12.5" x14ac:dyDescent="0.25"/>
    <row r="3834" customFormat="1" ht="12.5" x14ac:dyDescent="0.25"/>
    <row r="3835" customFormat="1" ht="12.5" x14ac:dyDescent="0.25"/>
    <row r="3836" customFormat="1" ht="12.5" x14ac:dyDescent="0.25"/>
    <row r="3837" customFormat="1" ht="12.5" x14ac:dyDescent="0.25"/>
    <row r="3838" customFormat="1" ht="12.5" x14ac:dyDescent="0.25"/>
    <row r="3839" customFormat="1" ht="12.5" x14ac:dyDescent="0.25"/>
    <row r="3840" customFormat="1" ht="12.5" x14ac:dyDescent="0.25"/>
    <row r="3841" customFormat="1" ht="12.5" x14ac:dyDescent="0.25"/>
    <row r="3842" customFormat="1" ht="12.5" x14ac:dyDescent="0.25"/>
    <row r="3843" customFormat="1" ht="12.5" x14ac:dyDescent="0.25"/>
    <row r="3844" customFormat="1" ht="12.5" x14ac:dyDescent="0.25"/>
    <row r="3845" customFormat="1" ht="12.5" x14ac:dyDescent="0.25"/>
    <row r="3846" customFormat="1" ht="12.5" x14ac:dyDescent="0.25"/>
    <row r="3847" customFormat="1" ht="12.5" x14ac:dyDescent="0.25"/>
    <row r="3848" customFormat="1" ht="12.5" x14ac:dyDescent="0.25"/>
    <row r="3849" customFormat="1" ht="12.5" x14ac:dyDescent="0.25"/>
    <row r="3850" customFormat="1" ht="12.5" x14ac:dyDescent="0.25"/>
    <row r="3851" customFormat="1" ht="12.5" x14ac:dyDescent="0.25"/>
    <row r="3852" customFormat="1" ht="12.5" x14ac:dyDescent="0.25"/>
    <row r="3853" customFormat="1" ht="12.5" x14ac:dyDescent="0.25"/>
    <row r="3854" customFormat="1" ht="12.5" x14ac:dyDescent="0.25"/>
    <row r="3855" customFormat="1" ht="12.5" x14ac:dyDescent="0.25"/>
    <row r="3856" customFormat="1" ht="12.5" x14ac:dyDescent="0.25"/>
    <row r="3857" customFormat="1" ht="12.5" x14ac:dyDescent="0.25"/>
    <row r="3858" customFormat="1" ht="12.5" x14ac:dyDescent="0.25"/>
    <row r="3859" customFormat="1" ht="12.5" x14ac:dyDescent="0.25"/>
    <row r="3860" customFormat="1" ht="12.5" x14ac:dyDescent="0.25"/>
    <row r="3861" customFormat="1" ht="12.5" x14ac:dyDescent="0.25"/>
    <row r="3862" customFormat="1" ht="12.5" x14ac:dyDescent="0.25"/>
    <row r="3863" customFormat="1" ht="12.5" x14ac:dyDescent="0.25"/>
    <row r="3864" customFormat="1" ht="12.5" x14ac:dyDescent="0.25"/>
    <row r="3865" customFormat="1" ht="12.5" x14ac:dyDescent="0.25"/>
    <row r="3866" customFormat="1" ht="12.5" x14ac:dyDescent="0.25"/>
    <row r="3867" customFormat="1" ht="12.5" x14ac:dyDescent="0.25"/>
    <row r="3868" customFormat="1" ht="12.5" x14ac:dyDescent="0.25"/>
    <row r="3869" customFormat="1" ht="12.5" x14ac:dyDescent="0.25"/>
    <row r="3870" customFormat="1" ht="12.5" x14ac:dyDescent="0.25"/>
    <row r="3871" customFormat="1" ht="12.5" x14ac:dyDescent="0.25"/>
    <row r="3872" customFormat="1" ht="12.5" x14ac:dyDescent="0.25"/>
    <row r="3873" customFormat="1" ht="12.5" x14ac:dyDescent="0.25"/>
    <row r="3874" customFormat="1" ht="12.5" x14ac:dyDescent="0.25"/>
    <row r="3875" customFormat="1" ht="12.5" x14ac:dyDescent="0.25"/>
    <row r="3876" customFormat="1" ht="12.5" x14ac:dyDescent="0.25"/>
    <row r="3877" customFormat="1" ht="12.5" x14ac:dyDescent="0.25"/>
    <row r="3878" customFormat="1" ht="12.5" x14ac:dyDescent="0.25"/>
    <row r="3879" customFormat="1" ht="12.5" x14ac:dyDescent="0.25"/>
    <row r="3880" customFormat="1" ht="12.5" x14ac:dyDescent="0.25"/>
    <row r="3881" customFormat="1" ht="12.5" x14ac:dyDescent="0.25"/>
    <row r="3882" customFormat="1" ht="12.5" x14ac:dyDescent="0.25"/>
    <row r="3883" customFormat="1" ht="12.5" x14ac:dyDescent="0.25"/>
    <row r="3884" customFormat="1" ht="12.5" x14ac:dyDescent="0.25"/>
    <row r="3885" customFormat="1" ht="12.5" x14ac:dyDescent="0.25"/>
    <row r="3886" customFormat="1" ht="12.5" x14ac:dyDescent="0.25"/>
    <row r="3887" customFormat="1" ht="12.5" x14ac:dyDescent="0.25"/>
    <row r="3888" customFormat="1" ht="12.5" x14ac:dyDescent="0.25"/>
    <row r="3889" customFormat="1" ht="12.5" x14ac:dyDescent="0.25"/>
    <row r="3890" customFormat="1" ht="12.5" x14ac:dyDescent="0.25"/>
    <row r="3891" customFormat="1" ht="12.5" x14ac:dyDescent="0.25"/>
    <row r="3892" customFormat="1" ht="12.5" x14ac:dyDescent="0.25"/>
    <row r="3893" customFormat="1" ht="12.5" x14ac:dyDescent="0.25"/>
    <row r="3894" customFormat="1" ht="12.5" x14ac:dyDescent="0.25"/>
    <row r="3895" customFormat="1" ht="12.5" x14ac:dyDescent="0.25"/>
    <row r="3896" customFormat="1" ht="12.5" x14ac:dyDescent="0.25"/>
    <row r="3897" customFormat="1" ht="12.5" x14ac:dyDescent="0.25"/>
    <row r="3898" customFormat="1" ht="12.5" x14ac:dyDescent="0.25"/>
    <row r="3899" customFormat="1" ht="12.5" x14ac:dyDescent="0.25"/>
    <row r="3900" customFormat="1" ht="12.5" x14ac:dyDescent="0.25"/>
    <row r="3901" customFormat="1" ht="12.5" x14ac:dyDescent="0.25"/>
    <row r="3902" customFormat="1" ht="12.5" x14ac:dyDescent="0.25"/>
    <row r="3903" customFormat="1" ht="12.5" x14ac:dyDescent="0.25"/>
    <row r="3904" customFormat="1" ht="12.5" x14ac:dyDescent="0.25"/>
    <row r="3905" customFormat="1" ht="12.5" x14ac:dyDescent="0.25"/>
    <row r="3906" customFormat="1" ht="12.5" x14ac:dyDescent="0.25"/>
    <row r="3907" customFormat="1" ht="12.5" x14ac:dyDescent="0.25"/>
    <row r="3908" customFormat="1" ht="12.5" x14ac:dyDescent="0.25"/>
    <row r="3909" customFormat="1" ht="12.5" x14ac:dyDescent="0.25"/>
    <row r="3910" customFormat="1" ht="12.5" x14ac:dyDescent="0.25"/>
    <row r="3911" customFormat="1" ht="12.5" x14ac:dyDescent="0.25"/>
    <row r="3912" customFormat="1" ht="12.5" x14ac:dyDescent="0.25"/>
    <row r="3913" customFormat="1" ht="12.5" x14ac:dyDescent="0.25"/>
    <row r="3914" customFormat="1" ht="12.5" x14ac:dyDescent="0.25"/>
    <row r="3915" customFormat="1" ht="12.5" x14ac:dyDescent="0.25"/>
    <row r="3916" customFormat="1" ht="12.5" x14ac:dyDescent="0.25"/>
    <row r="3917" customFormat="1" ht="12.5" x14ac:dyDescent="0.25"/>
    <row r="3918" customFormat="1" ht="12.5" x14ac:dyDescent="0.25"/>
    <row r="3919" customFormat="1" ht="12.5" x14ac:dyDescent="0.25"/>
    <row r="3920" customFormat="1" ht="12.5" x14ac:dyDescent="0.25"/>
    <row r="3921" customFormat="1" ht="12.5" x14ac:dyDescent="0.25"/>
    <row r="3922" customFormat="1" ht="12.5" x14ac:dyDescent="0.25"/>
    <row r="3923" customFormat="1" ht="12.5" x14ac:dyDescent="0.25"/>
    <row r="3924" customFormat="1" ht="12.5" x14ac:dyDescent="0.25"/>
    <row r="3925" customFormat="1" ht="12.5" x14ac:dyDescent="0.25"/>
    <row r="3926" customFormat="1" ht="12.5" x14ac:dyDescent="0.25"/>
    <row r="3927" customFormat="1" ht="12.5" x14ac:dyDescent="0.25"/>
    <row r="3928" customFormat="1" ht="12.5" x14ac:dyDescent="0.25"/>
    <row r="3929" customFormat="1" ht="12.5" x14ac:dyDescent="0.25"/>
    <row r="3930" customFormat="1" ht="12.5" x14ac:dyDescent="0.25"/>
    <row r="3931" customFormat="1" ht="12.5" x14ac:dyDescent="0.25"/>
    <row r="3932" customFormat="1" ht="12.5" x14ac:dyDescent="0.25"/>
    <row r="3933" customFormat="1" ht="12.5" x14ac:dyDescent="0.25"/>
    <row r="3934" customFormat="1" ht="12.5" x14ac:dyDescent="0.25"/>
    <row r="3935" customFormat="1" ht="12.5" x14ac:dyDescent="0.25"/>
    <row r="3936" customFormat="1" ht="12.5" x14ac:dyDescent="0.25"/>
    <row r="3937" customFormat="1" ht="12.5" x14ac:dyDescent="0.25"/>
    <row r="3938" customFormat="1" ht="12.5" x14ac:dyDescent="0.25"/>
    <row r="3939" customFormat="1" ht="12.5" x14ac:dyDescent="0.25"/>
    <row r="3940" customFormat="1" ht="12.5" x14ac:dyDescent="0.25"/>
    <row r="3941" customFormat="1" ht="12.5" x14ac:dyDescent="0.25"/>
    <row r="3942" customFormat="1" ht="12.5" x14ac:dyDescent="0.25"/>
    <row r="3943" customFormat="1" ht="12.5" x14ac:dyDescent="0.25"/>
    <row r="3944" customFormat="1" ht="12.5" x14ac:dyDescent="0.25"/>
    <row r="3945" customFormat="1" ht="12.5" x14ac:dyDescent="0.25"/>
    <row r="3946" customFormat="1" ht="12.5" x14ac:dyDescent="0.25"/>
    <row r="3947" customFormat="1" ht="12.5" x14ac:dyDescent="0.25"/>
    <row r="3948" customFormat="1" ht="12.5" x14ac:dyDescent="0.25"/>
    <row r="3949" customFormat="1" ht="12.5" x14ac:dyDescent="0.25"/>
    <row r="3950" customFormat="1" ht="12.5" x14ac:dyDescent="0.25"/>
    <row r="3951" customFormat="1" ht="12.5" x14ac:dyDescent="0.25"/>
    <row r="3952" customFormat="1" ht="12.5" x14ac:dyDescent="0.25"/>
    <row r="3953" customFormat="1" ht="12.5" x14ac:dyDescent="0.25"/>
    <row r="3954" customFormat="1" ht="12.5" x14ac:dyDescent="0.25"/>
    <row r="3955" customFormat="1" ht="12.5" x14ac:dyDescent="0.25"/>
    <row r="3956" customFormat="1" ht="12.5" x14ac:dyDescent="0.25"/>
    <row r="3957" customFormat="1" ht="12.5" x14ac:dyDescent="0.25"/>
    <row r="3958" customFormat="1" ht="12.5" x14ac:dyDescent="0.25"/>
    <row r="3959" customFormat="1" ht="12.5" x14ac:dyDescent="0.25"/>
    <row r="3960" customFormat="1" ht="12.5" x14ac:dyDescent="0.25"/>
    <row r="3961" customFormat="1" ht="12.5" x14ac:dyDescent="0.25"/>
    <row r="3962" customFormat="1" ht="12.5" x14ac:dyDescent="0.25"/>
    <row r="3963" customFormat="1" ht="12.5" x14ac:dyDescent="0.25"/>
    <row r="3964" customFormat="1" ht="12.5" x14ac:dyDescent="0.25"/>
    <row r="3965" customFormat="1" ht="12.5" x14ac:dyDescent="0.25"/>
    <row r="3966" customFormat="1" ht="12.5" x14ac:dyDescent="0.25"/>
    <row r="3967" customFormat="1" ht="12.5" x14ac:dyDescent="0.25"/>
    <row r="3968" customFormat="1" ht="12.5" x14ac:dyDescent="0.25"/>
    <row r="3969" customFormat="1" ht="12.5" x14ac:dyDescent="0.25"/>
    <row r="3970" customFormat="1" ht="12.5" x14ac:dyDescent="0.25"/>
    <row r="3971" customFormat="1" ht="12.5" x14ac:dyDescent="0.25"/>
    <row r="3972" customFormat="1" ht="12.5" x14ac:dyDescent="0.25"/>
    <row r="3973" customFormat="1" ht="12.5" x14ac:dyDescent="0.25"/>
    <row r="3974" customFormat="1" ht="12.5" x14ac:dyDescent="0.25"/>
    <row r="3975" customFormat="1" ht="12.5" x14ac:dyDescent="0.25"/>
    <row r="3976" customFormat="1" ht="12.5" x14ac:dyDescent="0.25"/>
    <row r="3977" customFormat="1" ht="12.5" x14ac:dyDescent="0.25"/>
    <row r="3978" customFormat="1" ht="12.5" x14ac:dyDescent="0.25"/>
    <row r="3979" customFormat="1" ht="12.5" x14ac:dyDescent="0.25"/>
    <row r="3980" customFormat="1" ht="12.5" x14ac:dyDescent="0.25"/>
    <row r="3981" customFormat="1" ht="12.5" x14ac:dyDescent="0.25"/>
    <row r="3982" customFormat="1" ht="12.5" x14ac:dyDescent="0.25"/>
    <row r="3983" customFormat="1" ht="12.5" x14ac:dyDescent="0.25"/>
    <row r="3984" customFormat="1" ht="12.5" x14ac:dyDescent="0.25"/>
    <row r="3985" customFormat="1" ht="12.5" x14ac:dyDescent="0.25"/>
    <row r="3986" customFormat="1" ht="12.5" x14ac:dyDescent="0.25"/>
    <row r="3987" customFormat="1" ht="12.5" x14ac:dyDescent="0.25"/>
    <row r="3988" customFormat="1" ht="12.5" x14ac:dyDescent="0.25"/>
    <row r="3989" customFormat="1" ht="12.5" x14ac:dyDescent="0.25"/>
    <row r="3990" customFormat="1" ht="12.5" x14ac:dyDescent="0.25"/>
    <row r="3991" customFormat="1" ht="12.5" x14ac:dyDescent="0.25"/>
    <row r="3992" customFormat="1" ht="12.5" x14ac:dyDescent="0.25"/>
    <row r="3993" customFormat="1" ht="12.5" x14ac:dyDescent="0.25"/>
    <row r="3994" customFormat="1" ht="12.5" x14ac:dyDescent="0.25"/>
    <row r="3995" customFormat="1" ht="12.5" x14ac:dyDescent="0.25"/>
    <row r="3996" customFormat="1" ht="12.5" x14ac:dyDescent="0.25"/>
    <row r="3997" customFormat="1" ht="12.5" x14ac:dyDescent="0.25"/>
    <row r="3998" customFormat="1" ht="12.5" x14ac:dyDescent="0.25"/>
    <row r="3999" customFormat="1" ht="12.5" x14ac:dyDescent="0.25"/>
    <row r="4000" customFormat="1" ht="12.5" x14ac:dyDescent="0.25"/>
    <row r="4001" customFormat="1" ht="12.5" x14ac:dyDescent="0.25"/>
    <row r="4002" customFormat="1" ht="12.5" x14ac:dyDescent="0.25"/>
    <row r="4003" customFormat="1" ht="12.5" x14ac:dyDescent="0.25"/>
    <row r="4004" customFormat="1" ht="12.5" x14ac:dyDescent="0.25"/>
    <row r="4005" customFormat="1" ht="12.5" x14ac:dyDescent="0.25"/>
    <row r="4006" customFormat="1" ht="12.5" x14ac:dyDescent="0.25"/>
    <row r="4007" customFormat="1" ht="12.5" x14ac:dyDescent="0.25"/>
    <row r="4008" customFormat="1" ht="12.5" x14ac:dyDescent="0.25"/>
    <row r="4009" customFormat="1" ht="12.5" x14ac:dyDescent="0.25"/>
    <row r="4010" customFormat="1" ht="12.5" x14ac:dyDescent="0.25"/>
    <row r="4011" customFormat="1" ht="12.5" x14ac:dyDescent="0.25"/>
    <row r="4012" customFormat="1" ht="12.5" x14ac:dyDescent="0.25"/>
    <row r="4013" customFormat="1" ht="12.5" x14ac:dyDescent="0.25"/>
    <row r="4014" customFormat="1" ht="12.5" x14ac:dyDescent="0.25"/>
    <row r="4015" customFormat="1" ht="12.5" x14ac:dyDescent="0.25"/>
    <row r="4016" customFormat="1" ht="12.5" x14ac:dyDescent="0.25"/>
    <row r="4017" customFormat="1" ht="12.5" x14ac:dyDescent="0.25"/>
    <row r="4018" customFormat="1" ht="12.5" x14ac:dyDescent="0.25"/>
    <row r="4019" customFormat="1" ht="12.5" x14ac:dyDescent="0.25"/>
    <row r="4020" customFormat="1" ht="12.5" x14ac:dyDescent="0.25"/>
    <row r="4021" customFormat="1" ht="12.5" x14ac:dyDescent="0.25"/>
    <row r="4022" customFormat="1" ht="12.5" x14ac:dyDescent="0.25"/>
    <row r="4023" customFormat="1" ht="12.5" x14ac:dyDescent="0.25"/>
    <row r="4024" customFormat="1" ht="12.5" x14ac:dyDescent="0.25"/>
    <row r="4025" customFormat="1" ht="12.5" x14ac:dyDescent="0.25"/>
    <row r="4026" customFormat="1" ht="12.5" x14ac:dyDescent="0.25"/>
    <row r="4027" customFormat="1" ht="12.5" x14ac:dyDescent="0.25"/>
    <row r="4028" customFormat="1" ht="12.5" x14ac:dyDescent="0.25"/>
    <row r="4029" customFormat="1" ht="12.5" x14ac:dyDescent="0.25"/>
    <row r="4030" customFormat="1" ht="12.5" x14ac:dyDescent="0.25"/>
    <row r="4031" customFormat="1" ht="12.5" x14ac:dyDescent="0.25"/>
    <row r="4032" customFormat="1" ht="12.5" x14ac:dyDescent="0.25"/>
    <row r="4033" customFormat="1" ht="12.5" x14ac:dyDescent="0.25"/>
    <row r="4034" customFormat="1" ht="12.5" x14ac:dyDescent="0.25"/>
    <row r="4035" customFormat="1" ht="12.5" x14ac:dyDescent="0.25"/>
    <row r="4036" customFormat="1" ht="12.5" x14ac:dyDescent="0.25"/>
    <row r="4037" customFormat="1" ht="12.5" x14ac:dyDescent="0.25"/>
    <row r="4038" customFormat="1" ht="12.5" x14ac:dyDescent="0.25"/>
    <row r="4039" customFormat="1" ht="12.5" x14ac:dyDescent="0.25"/>
    <row r="4040" customFormat="1" ht="12.5" x14ac:dyDescent="0.25"/>
    <row r="4041" customFormat="1" ht="12.5" x14ac:dyDescent="0.25"/>
    <row r="4042" customFormat="1" ht="12.5" x14ac:dyDescent="0.25"/>
    <row r="4043" customFormat="1" ht="12.5" x14ac:dyDescent="0.25"/>
    <row r="4044" customFormat="1" ht="12.5" x14ac:dyDescent="0.25"/>
    <row r="4045" customFormat="1" ht="12.5" x14ac:dyDescent="0.25"/>
    <row r="4046" customFormat="1" ht="12.5" x14ac:dyDescent="0.25"/>
    <row r="4047" customFormat="1" ht="12.5" x14ac:dyDescent="0.25"/>
    <row r="4048" customFormat="1" ht="12.5" x14ac:dyDescent="0.25"/>
    <row r="4049" customFormat="1" ht="12.5" x14ac:dyDescent="0.25"/>
    <row r="4050" customFormat="1" ht="12.5" x14ac:dyDescent="0.25"/>
    <row r="4051" customFormat="1" ht="12.5" x14ac:dyDescent="0.25"/>
    <row r="4052" customFormat="1" ht="12.5" x14ac:dyDescent="0.25"/>
    <row r="4053" customFormat="1" ht="12.5" x14ac:dyDescent="0.25"/>
    <row r="4054" customFormat="1" ht="12.5" x14ac:dyDescent="0.25"/>
    <row r="4055" customFormat="1" ht="12.5" x14ac:dyDescent="0.25"/>
    <row r="4056" customFormat="1" ht="12.5" x14ac:dyDescent="0.25"/>
    <row r="4057" customFormat="1" ht="12.5" x14ac:dyDescent="0.25"/>
    <row r="4058" customFormat="1" ht="12.5" x14ac:dyDescent="0.25"/>
    <row r="4059" customFormat="1" ht="12.5" x14ac:dyDescent="0.25"/>
    <row r="4060" customFormat="1" ht="12.5" x14ac:dyDescent="0.25"/>
    <row r="4061" customFormat="1" ht="12.5" x14ac:dyDescent="0.25"/>
    <row r="4062" customFormat="1" ht="12.5" x14ac:dyDescent="0.25"/>
    <row r="4063" customFormat="1" ht="12.5" x14ac:dyDescent="0.25"/>
    <row r="4064" customFormat="1" ht="12.5" x14ac:dyDescent="0.25"/>
    <row r="4065" customFormat="1" ht="12.5" x14ac:dyDescent="0.25"/>
    <row r="4066" customFormat="1" ht="12.5" x14ac:dyDescent="0.25"/>
    <row r="4067" customFormat="1" ht="12.5" x14ac:dyDescent="0.25"/>
    <row r="4068" customFormat="1" ht="12.5" x14ac:dyDescent="0.25"/>
    <row r="4069" customFormat="1" ht="12.5" x14ac:dyDescent="0.25"/>
    <row r="4070" customFormat="1" ht="12.5" x14ac:dyDescent="0.25"/>
    <row r="4071" customFormat="1" ht="12.5" x14ac:dyDescent="0.25"/>
    <row r="4072" customFormat="1" ht="12.5" x14ac:dyDescent="0.25"/>
    <row r="4073" customFormat="1" ht="12.5" x14ac:dyDescent="0.25"/>
    <row r="4074" customFormat="1" ht="12.5" x14ac:dyDescent="0.25"/>
    <row r="4075" customFormat="1" ht="12.5" x14ac:dyDescent="0.25"/>
    <row r="4076" customFormat="1" ht="12.5" x14ac:dyDescent="0.25"/>
    <row r="4077" customFormat="1" ht="12.5" x14ac:dyDescent="0.25"/>
    <row r="4078" customFormat="1" ht="12.5" x14ac:dyDescent="0.25"/>
    <row r="4079" customFormat="1" ht="12.5" x14ac:dyDescent="0.25"/>
    <row r="4080" customFormat="1" ht="12.5" x14ac:dyDescent="0.25"/>
    <row r="4081" customFormat="1" ht="12.5" x14ac:dyDescent="0.25"/>
    <row r="4082" customFormat="1" ht="12.5" x14ac:dyDescent="0.25"/>
    <row r="4083" customFormat="1" ht="12.5" x14ac:dyDescent="0.25"/>
    <row r="4084" customFormat="1" ht="12.5" x14ac:dyDescent="0.25"/>
    <row r="4085" customFormat="1" ht="12.5" x14ac:dyDescent="0.25"/>
    <row r="4086" customFormat="1" ht="12.5" x14ac:dyDescent="0.25"/>
    <row r="4087" customFormat="1" ht="12.5" x14ac:dyDescent="0.25"/>
    <row r="4088" customFormat="1" ht="12.5" x14ac:dyDescent="0.25"/>
    <row r="4089" customFormat="1" ht="12.5" x14ac:dyDescent="0.25"/>
    <row r="4090" customFormat="1" ht="12.5" x14ac:dyDescent="0.25"/>
    <row r="4091" customFormat="1" ht="12.5" x14ac:dyDescent="0.25"/>
    <row r="4092" customFormat="1" ht="12.5" x14ac:dyDescent="0.25"/>
    <row r="4093" customFormat="1" ht="12.5" x14ac:dyDescent="0.25"/>
    <row r="4094" customFormat="1" ht="12.5" x14ac:dyDescent="0.25"/>
    <row r="4095" customFormat="1" ht="12.5" x14ac:dyDescent="0.25"/>
    <row r="4096" customFormat="1" ht="12.5" x14ac:dyDescent="0.25"/>
    <row r="4097" customFormat="1" ht="12.5" x14ac:dyDescent="0.25"/>
    <row r="4098" customFormat="1" ht="12.5" x14ac:dyDescent="0.25"/>
    <row r="4099" customFormat="1" ht="12.5" x14ac:dyDescent="0.25"/>
    <row r="4100" customFormat="1" ht="12.5" x14ac:dyDescent="0.25"/>
    <row r="4101" customFormat="1" ht="12.5" x14ac:dyDescent="0.25"/>
    <row r="4102" customFormat="1" ht="12.5" x14ac:dyDescent="0.25"/>
    <row r="4103" customFormat="1" ht="12.5" x14ac:dyDescent="0.25"/>
    <row r="4104" customFormat="1" ht="12.5" x14ac:dyDescent="0.25"/>
    <row r="4105" customFormat="1" ht="12.5" x14ac:dyDescent="0.25"/>
    <row r="4106" customFormat="1" ht="12.5" x14ac:dyDescent="0.25"/>
    <row r="4107" customFormat="1" ht="12.5" x14ac:dyDescent="0.25"/>
    <row r="4108" customFormat="1" ht="12.5" x14ac:dyDescent="0.25"/>
    <row r="4109" customFormat="1" ht="12.5" x14ac:dyDescent="0.25"/>
    <row r="4110" customFormat="1" ht="12.5" x14ac:dyDescent="0.25"/>
    <row r="4111" customFormat="1" ht="12.5" x14ac:dyDescent="0.25"/>
    <row r="4112" customFormat="1" ht="12.5" x14ac:dyDescent="0.25"/>
    <row r="4113" customFormat="1" ht="12.5" x14ac:dyDescent="0.25"/>
    <row r="4114" customFormat="1" ht="12.5" x14ac:dyDescent="0.25"/>
    <row r="4115" customFormat="1" ht="12.5" x14ac:dyDescent="0.25"/>
    <row r="4116" customFormat="1" ht="12.5" x14ac:dyDescent="0.25"/>
    <row r="4117" customFormat="1" ht="12.5" x14ac:dyDescent="0.25"/>
    <row r="4118" customFormat="1" ht="12.5" x14ac:dyDescent="0.25"/>
    <row r="4119" customFormat="1" ht="12.5" x14ac:dyDescent="0.25"/>
    <row r="4120" customFormat="1" ht="12.5" x14ac:dyDescent="0.25"/>
    <row r="4121" customFormat="1" ht="12.5" x14ac:dyDescent="0.25"/>
    <row r="4122" customFormat="1" ht="12.5" x14ac:dyDescent="0.25"/>
    <row r="4123" customFormat="1" ht="12.5" x14ac:dyDescent="0.25"/>
    <row r="4124" customFormat="1" ht="12.5" x14ac:dyDescent="0.25"/>
    <row r="4125" customFormat="1" ht="12.5" x14ac:dyDescent="0.25"/>
    <row r="4126" customFormat="1" ht="12.5" x14ac:dyDescent="0.25"/>
    <row r="4127" customFormat="1" ht="12.5" x14ac:dyDescent="0.25"/>
    <row r="4128" customFormat="1" ht="12.5" x14ac:dyDescent="0.25"/>
    <row r="4129" customFormat="1" ht="12.5" x14ac:dyDescent="0.25"/>
    <row r="4130" customFormat="1" ht="12.5" x14ac:dyDescent="0.25"/>
    <row r="4131" customFormat="1" ht="12.5" x14ac:dyDescent="0.25"/>
    <row r="4132" customFormat="1" ht="12.5" x14ac:dyDescent="0.25"/>
    <row r="4133" customFormat="1" ht="12.5" x14ac:dyDescent="0.25"/>
    <row r="4134" customFormat="1" ht="12.5" x14ac:dyDescent="0.25"/>
    <row r="4135" customFormat="1" ht="12.5" x14ac:dyDescent="0.25"/>
    <row r="4136" customFormat="1" ht="12.5" x14ac:dyDescent="0.25"/>
    <row r="4137" customFormat="1" ht="12.5" x14ac:dyDescent="0.25"/>
    <row r="4138" customFormat="1" ht="12.5" x14ac:dyDescent="0.25"/>
    <row r="4139" customFormat="1" ht="12.5" x14ac:dyDescent="0.25"/>
    <row r="4140" customFormat="1" ht="12.5" x14ac:dyDescent="0.25"/>
    <row r="4141" customFormat="1" ht="12.5" x14ac:dyDescent="0.25"/>
    <row r="4142" customFormat="1" ht="12.5" x14ac:dyDescent="0.25"/>
    <row r="4143" customFormat="1" ht="12.5" x14ac:dyDescent="0.25"/>
    <row r="4144" customFormat="1" ht="12.5" x14ac:dyDescent="0.25"/>
    <row r="4145" customFormat="1" ht="12.5" x14ac:dyDescent="0.25"/>
    <row r="4146" customFormat="1" ht="12.5" x14ac:dyDescent="0.25"/>
    <row r="4147" customFormat="1" ht="12.5" x14ac:dyDescent="0.25"/>
    <row r="4148" customFormat="1" ht="12.5" x14ac:dyDescent="0.25"/>
    <row r="4149" customFormat="1" ht="12.5" x14ac:dyDescent="0.25"/>
    <row r="4150" customFormat="1" ht="12.5" x14ac:dyDescent="0.25"/>
    <row r="4151" customFormat="1" ht="12.5" x14ac:dyDescent="0.25"/>
    <row r="4152" customFormat="1" ht="12.5" x14ac:dyDescent="0.25"/>
    <row r="4153" customFormat="1" ht="12.5" x14ac:dyDescent="0.25"/>
    <row r="4154" customFormat="1" ht="12.5" x14ac:dyDescent="0.25"/>
    <row r="4155" customFormat="1" ht="12.5" x14ac:dyDescent="0.25"/>
    <row r="4156" customFormat="1" ht="12.5" x14ac:dyDescent="0.25"/>
    <row r="4157" customFormat="1" ht="12.5" x14ac:dyDescent="0.25"/>
    <row r="4158" customFormat="1" ht="12.5" x14ac:dyDescent="0.25"/>
    <row r="4159" customFormat="1" ht="12.5" x14ac:dyDescent="0.25"/>
    <row r="4160" customFormat="1" ht="12.5" x14ac:dyDescent="0.25"/>
    <row r="4161" customFormat="1" ht="12.5" x14ac:dyDescent="0.25"/>
    <row r="4162" customFormat="1" ht="12.5" x14ac:dyDescent="0.25"/>
    <row r="4163" customFormat="1" ht="12.5" x14ac:dyDescent="0.25"/>
    <row r="4164" customFormat="1" ht="12.5" x14ac:dyDescent="0.25"/>
    <row r="4165" customFormat="1" ht="12.5" x14ac:dyDescent="0.25"/>
    <row r="4166" customFormat="1" ht="12.5" x14ac:dyDescent="0.25"/>
    <row r="4167" customFormat="1" ht="12.5" x14ac:dyDescent="0.25"/>
    <row r="4168" customFormat="1" ht="12.5" x14ac:dyDescent="0.25"/>
    <row r="4169" customFormat="1" ht="12.5" x14ac:dyDescent="0.25"/>
    <row r="4170" customFormat="1" ht="12.5" x14ac:dyDescent="0.25"/>
    <row r="4171" customFormat="1" ht="12.5" x14ac:dyDescent="0.25"/>
    <row r="4172" customFormat="1" ht="12.5" x14ac:dyDescent="0.25"/>
    <row r="4173" customFormat="1" ht="12.5" x14ac:dyDescent="0.25"/>
    <row r="4174" customFormat="1" ht="12.5" x14ac:dyDescent="0.25"/>
    <row r="4175" customFormat="1" ht="12.5" x14ac:dyDescent="0.25"/>
    <row r="4176" customFormat="1" ht="12.5" x14ac:dyDescent="0.25"/>
    <row r="4177" customFormat="1" ht="12.5" x14ac:dyDescent="0.25"/>
    <row r="4178" customFormat="1" ht="12.5" x14ac:dyDescent="0.25"/>
    <row r="4179" customFormat="1" ht="12.5" x14ac:dyDescent="0.25"/>
    <row r="4180" customFormat="1" ht="12.5" x14ac:dyDescent="0.25"/>
    <row r="4181" customFormat="1" ht="12.5" x14ac:dyDescent="0.25"/>
    <row r="4182" customFormat="1" ht="12.5" x14ac:dyDescent="0.25"/>
    <row r="4183" customFormat="1" ht="12.5" x14ac:dyDescent="0.25"/>
    <row r="4184" customFormat="1" ht="12.5" x14ac:dyDescent="0.25"/>
    <row r="4185" customFormat="1" ht="12.5" x14ac:dyDescent="0.25"/>
    <row r="4186" customFormat="1" ht="12.5" x14ac:dyDescent="0.25"/>
    <row r="4187" customFormat="1" ht="12.5" x14ac:dyDescent="0.25"/>
    <row r="4188" customFormat="1" ht="12.5" x14ac:dyDescent="0.25"/>
    <row r="4189" customFormat="1" ht="12.5" x14ac:dyDescent="0.25"/>
    <row r="4190" customFormat="1" ht="12.5" x14ac:dyDescent="0.25"/>
    <row r="4191" customFormat="1" ht="12.5" x14ac:dyDescent="0.25"/>
    <row r="4192" customFormat="1" ht="12.5" x14ac:dyDescent="0.25"/>
    <row r="4193" customFormat="1" ht="12.5" x14ac:dyDescent="0.25"/>
    <row r="4194" customFormat="1" ht="12.5" x14ac:dyDescent="0.25"/>
    <row r="4195" customFormat="1" ht="12.5" x14ac:dyDescent="0.25"/>
    <row r="4196" customFormat="1" ht="12.5" x14ac:dyDescent="0.25"/>
    <row r="4197" customFormat="1" ht="12.5" x14ac:dyDescent="0.25"/>
    <row r="4198" customFormat="1" ht="12.5" x14ac:dyDescent="0.25"/>
    <row r="4199" customFormat="1" ht="12.5" x14ac:dyDescent="0.25"/>
    <row r="4200" customFormat="1" ht="12.5" x14ac:dyDescent="0.25"/>
    <row r="4201" customFormat="1" ht="12.5" x14ac:dyDescent="0.25"/>
    <row r="4202" customFormat="1" ht="12.5" x14ac:dyDescent="0.25"/>
    <row r="4203" customFormat="1" ht="12.5" x14ac:dyDescent="0.25"/>
    <row r="4204" customFormat="1" ht="12.5" x14ac:dyDescent="0.25"/>
    <row r="4205" customFormat="1" ht="12.5" x14ac:dyDescent="0.25"/>
    <row r="4206" customFormat="1" ht="12.5" x14ac:dyDescent="0.25"/>
    <row r="4207" customFormat="1" ht="12.5" x14ac:dyDescent="0.25"/>
    <row r="4208" customFormat="1" ht="12.5" x14ac:dyDescent="0.25"/>
    <row r="4209" customFormat="1" ht="12.5" x14ac:dyDescent="0.25"/>
    <row r="4210" customFormat="1" ht="12.5" x14ac:dyDescent="0.25"/>
    <row r="4211" customFormat="1" ht="12.5" x14ac:dyDescent="0.25"/>
    <row r="4212" customFormat="1" ht="12.5" x14ac:dyDescent="0.25"/>
    <row r="4213" customFormat="1" ht="12.5" x14ac:dyDescent="0.25"/>
    <row r="4214" customFormat="1" ht="12.5" x14ac:dyDescent="0.25"/>
    <row r="4215" customFormat="1" ht="12.5" x14ac:dyDescent="0.25"/>
    <row r="4216" customFormat="1" ht="12.5" x14ac:dyDescent="0.25"/>
    <row r="4217" customFormat="1" ht="12.5" x14ac:dyDescent="0.25"/>
    <row r="4218" customFormat="1" ht="12.5" x14ac:dyDescent="0.25"/>
    <row r="4219" customFormat="1" ht="12.5" x14ac:dyDescent="0.25"/>
    <row r="4220" customFormat="1" ht="12.5" x14ac:dyDescent="0.25"/>
    <row r="4221" customFormat="1" ht="12.5" x14ac:dyDescent="0.25"/>
    <row r="4222" customFormat="1" ht="12.5" x14ac:dyDescent="0.25"/>
    <row r="4223" customFormat="1" ht="12.5" x14ac:dyDescent="0.25"/>
    <row r="4224" customFormat="1" ht="12.5" x14ac:dyDescent="0.25"/>
    <row r="4225" customFormat="1" ht="12.5" x14ac:dyDescent="0.25"/>
    <row r="4226" customFormat="1" ht="12.5" x14ac:dyDescent="0.25"/>
    <row r="4227" customFormat="1" ht="12.5" x14ac:dyDescent="0.25"/>
    <row r="4228" customFormat="1" ht="12.5" x14ac:dyDescent="0.25"/>
    <row r="4229" customFormat="1" ht="12.5" x14ac:dyDescent="0.25"/>
    <row r="4230" customFormat="1" ht="12.5" x14ac:dyDescent="0.25"/>
    <row r="4231" customFormat="1" ht="12.5" x14ac:dyDescent="0.25"/>
    <row r="4232" customFormat="1" ht="12.5" x14ac:dyDescent="0.25"/>
    <row r="4233" customFormat="1" ht="12.5" x14ac:dyDescent="0.25"/>
    <row r="4234" customFormat="1" ht="12.5" x14ac:dyDescent="0.25"/>
    <row r="4235" customFormat="1" ht="12.5" x14ac:dyDescent="0.25"/>
    <row r="4236" customFormat="1" ht="12.5" x14ac:dyDescent="0.25"/>
    <row r="4237" customFormat="1" ht="12.5" x14ac:dyDescent="0.25"/>
    <row r="4238" customFormat="1" ht="12.5" x14ac:dyDescent="0.25"/>
    <row r="4239" customFormat="1" ht="12.5" x14ac:dyDescent="0.25"/>
    <row r="4240" customFormat="1" ht="12.5" x14ac:dyDescent="0.25"/>
    <row r="4241" customFormat="1" ht="12.5" x14ac:dyDescent="0.25"/>
    <row r="4242" customFormat="1" ht="12.5" x14ac:dyDescent="0.25"/>
    <row r="4243" customFormat="1" ht="12.5" x14ac:dyDescent="0.25"/>
    <row r="4244" customFormat="1" ht="12.5" x14ac:dyDescent="0.25"/>
    <row r="4245" customFormat="1" ht="12.5" x14ac:dyDescent="0.25"/>
    <row r="4246" customFormat="1" ht="12.5" x14ac:dyDescent="0.25"/>
    <row r="4247" customFormat="1" ht="12.5" x14ac:dyDescent="0.25"/>
    <row r="4248" customFormat="1" ht="12.5" x14ac:dyDescent="0.25"/>
    <row r="4249" customFormat="1" ht="12.5" x14ac:dyDescent="0.25"/>
    <row r="4250" customFormat="1" ht="12.5" x14ac:dyDescent="0.25"/>
    <row r="4251" customFormat="1" ht="12.5" x14ac:dyDescent="0.25"/>
    <row r="4252" customFormat="1" ht="12.5" x14ac:dyDescent="0.25"/>
    <row r="4253" customFormat="1" ht="12.5" x14ac:dyDescent="0.25"/>
    <row r="4254" customFormat="1" ht="12.5" x14ac:dyDescent="0.25"/>
    <row r="4255" customFormat="1" ht="12.5" x14ac:dyDescent="0.25"/>
    <row r="4256" customFormat="1" ht="12.5" x14ac:dyDescent="0.25"/>
    <row r="4257" customFormat="1" ht="12.5" x14ac:dyDescent="0.25"/>
    <row r="4258" customFormat="1" ht="12.5" x14ac:dyDescent="0.25"/>
    <row r="4259" customFormat="1" ht="12.5" x14ac:dyDescent="0.25"/>
    <row r="4260" customFormat="1" ht="12.5" x14ac:dyDescent="0.25"/>
    <row r="4261" customFormat="1" ht="12.5" x14ac:dyDescent="0.25"/>
    <row r="4262" customFormat="1" ht="12.5" x14ac:dyDescent="0.25"/>
    <row r="4263" customFormat="1" ht="12.5" x14ac:dyDescent="0.25"/>
    <row r="4264" customFormat="1" ht="12.5" x14ac:dyDescent="0.25"/>
    <row r="4265" customFormat="1" ht="12.5" x14ac:dyDescent="0.25"/>
    <row r="4266" customFormat="1" ht="12.5" x14ac:dyDescent="0.25"/>
    <row r="4267" customFormat="1" ht="12.5" x14ac:dyDescent="0.25"/>
    <row r="4268" customFormat="1" ht="12.5" x14ac:dyDescent="0.25"/>
    <row r="4269" customFormat="1" ht="12.5" x14ac:dyDescent="0.25"/>
    <row r="4270" customFormat="1" ht="12.5" x14ac:dyDescent="0.25"/>
    <row r="4271" customFormat="1" ht="12.5" x14ac:dyDescent="0.25"/>
    <row r="4272" customFormat="1" ht="12.5" x14ac:dyDescent="0.25"/>
    <row r="4273" customFormat="1" ht="12.5" x14ac:dyDescent="0.25"/>
    <row r="4274" customFormat="1" ht="12.5" x14ac:dyDescent="0.25"/>
    <row r="4275" customFormat="1" ht="12.5" x14ac:dyDescent="0.25"/>
    <row r="4276" customFormat="1" ht="12.5" x14ac:dyDescent="0.25"/>
    <row r="4277" customFormat="1" ht="12.5" x14ac:dyDescent="0.25"/>
    <row r="4278" customFormat="1" ht="12.5" x14ac:dyDescent="0.25"/>
    <row r="4279" customFormat="1" ht="12.5" x14ac:dyDescent="0.25"/>
    <row r="4280" customFormat="1" ht="12.5" x14ac:dyDescent="0.25"/>
    <row r="4281" customFormat="1" ht="12.5" x14ac:dyDescent="0.25"/>
    <row r="4282" customFormat="1" ht="12.5" x14ac:dyDescent="0.25"/>
    <row r="4283" customFormat="1" ht="12.5" x14ac:dyDescent="0.25"/>
    <row r="4284" customFormat="1" ht="12.5" x14ac:dyDescent="0.25"/>
    <row r="4285" customFormat="1" ht="12.5" x14ac:dyDescent="0.25"/>
    <row r="4286" customFormat="1" ht="12.5" x14ac:dyDescent="0.25"/>
    <row r="4287" customFormat="1" ht="12.5" x14ac:dyDescent="0.25"/>
    <row r="4288" customFormat="1" ht="12.5" x14ac:dyDescent="0.25"/>
    <row r="4289" customFormat="1" ht="12.5" x14ac:dyDescent="0.25"/>
    <row r="4290" customFormat="1" ht="12.5" x14ac:dyDescent="0.25"/>
    <row r="4291" customFormat="1" ht="12.5" x14ac:dyDescent="0.25"/>
    <row r="4292" customFormat="1" ht="12.5" x14ac:dyDescent="0.25"/>
    <row r="4293" customFormat="1" ht="12.5" x14ac:dyDescent="0.25"/>
    <row r="4294" customFormat="1" ht="12.5" x14ac:dyDescent="0.25"/>
    <row r="4295" customFormat="1" ht="12.5" x14ac:dyDescent="0.25"/>
    <row r="4296" customFormat="1" ht="12.5" x14ac:dyDescent="0.25"/>
    <row r="4297" customFormat="1" ht="12.5" x14ac:dyDescent="0.25"/>
    <row r="4298" customFormat="1" ht="12.5" x14ac:dyDescent="0.25"/>
    <row r="4299" customFormat="1" ht="12.5" x14ac:dyDescent="0.25"/>
    <row r="4300" customFormat="1" ht="12.5" x14ac:dyDescent="0.25"/>
    <row r="4301" customFormat="1" ht="12.5" x14ac:dyDescent="0.25"/>
    <row r="4302" customFormat="1" ht="12.5" x14ac:dyDescent="0.25"/>
    <row r="4303" customFormat="1" ht="12.5" x14ac:dyDescent="0.25"/>
    <row r="4304" customFormat="1" ht="12.5" x14ac:dyDescent="0.25"/>
    <row r="4305" customFormat="1" ht="12.5" x14ac:dyDescent="0.25"/>
    <row r="4306" customFormat="1" ht="12.5" x14ac:dyDescent="0.25"/>
    <row r="4307" customFormat="1" ht="12.5" x14ac:dyDescent="0.25"/>
    <row r="4308" customFormat="1" ht="12.5" x14ac:dyDescent="0.25"/>
    <row r="4309" customFormat="1" ht="12.5" x14ac:dyDescent="0.25"/>
    <row r="4310" customFormat="1" ht="12.5" x14ac:dyDescent="0.25"/>
    <row r="4311" customFormat="1" ht="12.5" x14ac:dyDescent="0.25"/>
    <row r="4312" customFormat="1" ht="12.5" x14ac:dyDescent="0.25"/>
    <row r="4313" customFormat="1" ht="12.5" x14ac:dyDescent="0.25"/>
    <row r="4314" customFormat="1" ht="12.5" x14ac:dyDescent="0.25"/>
    <row r="4315" customFormat="1" ht="12.5" x14ac:dyDescent="0.25"/>
    <row r="4316" customFormat="1" ht="12.5" x14ac:dyDescent="0.25"/>
    <row r="4317" customFormat="1" ht="12.5" x14ac:dyDescent="0.25"/>
    <row r="4318" customFormat="1" ht="12.5" x14ac:dyDescent="0.25"/>
    <row r="4319" customFormat="1" ht="12.5" x14ac:dyDescent="0.25"/>
    <row r="4320" customFormat="1" ht="12.5" x14ac:dyDescent="0.25"/>
    <row r="4321" customFormat="1" ht="12.5" x14ac:dyDescent="0.25"/>
    <row r="4322" customFormat="1" ht="12.5" x14ac:dyDescent="0.25"/>
    <row r="4323" customFormat="1" ht="12.5" x14ac:dyDescent="0.25"/>
    <row r="4324" customFormat="1" ht="12.5" x14ac:dyDescent="0.25"/>
    <row r="4325" customFormat="1" ht="12.5" x14ac:dyDescent="0.25"/>
    <row r="4326" customFormat="1" ht="12.5" x14ac:dyDescent="0.25"/>
    <row r="4327" customFormat="1" ht="12.5" x14ac:dyDescent="0.25"/>
    <row r="4328" customFormat="1" ht="12.5" x14ac:dyDescent="0.25"/>
    <row r="4329" customFormat="1" ht="12.5" x14ac:dyDescent="0.25"/>
    <row r="4330" customFormat="1" ht="12.5" x14ac:dyDescent="0.25"/>
    <row r="4331" customFormat="1" ht="12.5" x14ac:dyDescent="0.25"/>
    <row r="4332" customFormat="1" ht="12.5" x14ac:dyDescent="0.25"/>
    <row r="4333" customFormat="1" ht="12.5" x14ac:dyDescent="0.25"/>
    <row r="4334" customFormat="1" ht="12.5" x14ac:dyDescent="0.25"/>
    <row r="4335" customFormat="1" ht="12.5" x14ac:dyDescent="0.25"/>
    <row r="4336" customFormat="1" ht="12.5" x14ac:dyDescent="0.25"/>
    <row r="4337" customFormat="1" ht="12.5" x14ac:dyDescent="0.25"/>
    <row r="4338" customFormat="1" ht="12.5" x14ac:dyDescent="0.25"/>
    <row r="4339" customFormat="1" ht="12.5" x14ac:dyDescent="0.25"/>
    <row r="4340" customFormat="1" ht="12.5" x14ac:dyDescent="0.25"/>
    <row r="4341" customFormat="1" ht="12.5" x14ac:dyDescent="0.25"/>
    <row r="4342" customFormat="1" ht="12.5" x14ac:dyDescent="0.25"/>
    <row r="4343" customFormat="1" ht="12.5" x14ac:dyDescent="0.25"/>
    <row r="4344" customFormat="1" ht="12.5" x14ac:dyDescent="0.25"/>
    <row r="4345" customFormat="1" ht="12.5" x14ac:dyDescent="0.25"/>
    <row r="4346" customFormat="1" ht="12.5" x14ac:dyDescent="0.25"/>
    <row r="4347" customFormat="1" ht="12.5" x14ac:dyDescent="0.25"/>
    <row r="4348" customFormat="1" ht="12.5" x14ac:dyDescent="0.25"/>
    <row r="4349" customFormat="1" ht="12.5" x14ac:dyDescent="0.25"/>
    <row r="4350" customFormat="1" ht="12.5" x14ac:dyDescent="0.25"/>
    <row r="4351" customFormat="1" ht="12.5" x14ac:dyDescent="0.25"/>
    <row r="4352" customFormat="1" ht="12.5" x14ac:dyDescent="0.25"/>
    <row r="4353" customFormat="1" ht="12.5" x14ac:dyDescent="0.25"/>
    <row r="4354" customFormat="1" ht="12.5" x14ac:dyDescent="0.25"/>
    <row r="4355" customFormat="1" ht="12.5" x14ac:dyDescent="0.25"/>
    <row r="4356" customFormat="1" ht="12.5" x14ac:dyDescent="0.25"/>
    <row r="4357" customFormat="1" ht="12.5" x14ac:dyDescent="0.25"/>
    <row r="4358" customFormat="1" ht="12.5" x14ac:dyDescent="0.25"/>
    <row r="4359" customFormat="1" ht="12.5" x14ac:dyDescent="0.25"/>
    <row r="4360" customFormat="1" ht="12.5" x14ac:dyDescent="0.25"/>
    <row r="4361" customFormat="1" ht="12.5" x14ac:dyDescent="0.25"/>
    <row r="4362" customFormat="1" ht="12.5" x14ac:dyDescent="0.25"/>
    <row r="4363" customFormat="1" ht="12.5" x14ac:dyDescent="0.25"/>
    <row r="4364" customFormat="1" ht="12.5" x14ac:dyDescent="0.25"/>
    <row r="4365" customFormat="1" ht="12.5" x14ac:dyDescent="0.25"/>
    <row r="4366" customFormat="1" ht="12.5" x14ac:dyDescent="0.25"/>
    <row r="4367" customFormat="1" ht="12.5" x14ac:dyDescent="0.25"/>
    <row r="4368" customFormat="1" ht="12.5" x14ac:dyDescent="0.25"/>
    <row r="4369" customFormat="1" ht="12.5" x14ac:dyDescent="0.25"/>
    <row r="4370" customFormat="1" ht="12.5" x14ac:dyDescent="0.25"/>
    <row r="4371" customFormat="1" ht="12.5" x14ac:dyDescent="0.25"/>
    <row r="4372" customFormat="1" ht="12.5" x14ac:dyDescent="0.25"/>
    <row r="4373" customFormat="1" ht="12.5" x14ac:dyDescent="0.25"/>
    <row r="4374" customFormat="1" ht="12.5" x14ac:dyDescent="0.25"/>
    <row r="4375" customFormat="1" ht="12.5" x14ac:dyDescent="0.25"/>
    <row r="4376" customFormat="1" ht="12.5" x14ac:dyDescent="0.25"/>
    <row r="4377" customFormat="1" ht="12.5" x14ac:dyDescent="0.25"/>
    <row r="4378" customFormat="1" ht="12.5" x14ac:dyDescent="0.25"/>
    <row r="4379" customFormat="1" ht="12.5" x14ac:dyDescent="0.25"/>
    <row r="4380" customFormat="1" ht="12.5" x14ac:dyDescent="0.25"/>
    <row r="4381" customFormat="1" ht="12.5" x14ac:dyDescent="0.25"/>
    <row r="4382" customFormat="1" ht="12.5" x14ac:dyDescent="0.25"/>
    <row r="4383" customFormat="1" ht="12.5" x14ac:dyDescent="0.25"/>
    <row r="4384" customFormat="1" ht="12.5" x14ac:dyDescent="0.25"/>
    <row r="4385" customFormat="1" ht="12.5" x14ac:dyDescent="0.25"/>
    <row r="4386" customFormat="1" ht="12.5" x14ac:dyDescent="0.25"/>
    <row r="4387" customFormat="1" ht="12.5" x14ac:dyDescent="0.25"/>
    <row r="4388" customFormat="1" ht="12.5" x14ac:dyDescent="0.25"/>
    <row r="4389" customFormat="1" ht="12.5" x14ac:dyDescent="0.25"/>
    <row r="4390" customFormat="1" ht="12.5" x14ac:dyDescent="0.25"/>
    <row r="4391" customFormat="1" ht="12.5" x14ac:dyDescent="0.25"/>
    <row r="4392" customFormat="1" ht="12.5" x14ac:dyDescent="0.25"/>
    <row r="4393" customFormat="1" ht="12.5" x14ac:dyDescent="0.25"/>
    <row r="4394" customFormat="1" ht="12.5" x14ac:dyDescent="0.25"/>
    <row r="4395" customFormat="1" ht="12.5" x14ac:dyDescent="0.25"/>
    <row r="4396" customFormat="1" ht="12.5" x14ac:dyDescent="0.25"/>
    <row r="4397" customFormat="1" ht="12.5" x14ac:dyDescent="0.25"/>
    <row r="4398" customFormat="1" ht="12.5" x14ac:dyDescent="0.25"/>
    <row r="4399" customFormat="1" ht="12.5" x14ac:dyDescent="0.25"/>
    <row r="4400" customFormat="1" ht="12.5" x14ac:dyDescent="0.25"/>
    <row r="4401" customFormat="1" ht="12.5" x14ac:dyDescent="0.25"/>
    <row r="4402" customFormat="1" ht="12.5" x14ac:dyDescent="0.25"/>
    <row r="4403" customFormat="1" ht="12.5" x14ac:dyDescent="0.25"/>
    <row r="4404" customFormat="1" ht="12.5" x14ac:dyDescent="0.25"/>
    <row r="4405" customFormat="1" ht="12.5" x14ac:dyDescent="0.25"/>
    <row r="4406" customFormat="1" ht="12.5" x14ac:dyDescent="0.25"/>
    <row r="4407" customFormat="1" ht="12.5" x14ac:dyDescent="0.25"/>
    <row r="4408" customFormat="1" ht="12.5" x14ac:dyDescent="0.25"/>
    <row r="4409" customFormat="1" ht="12.5" x14ac:dyDescent="0.25"/>
    <row r="4410" customFormat="1" ht="12.5" x14ac:dyDescent="0.25"/>
    <row r="4411" customFormat="1" ht="12.5" x14ac:dyDescent="0.25"/>
    <row r="4412" customFormat="1" ht="12.5" x14ac:dyDescent="0.25"/>
    <row r="4413" customFormat="1" ht="12.5" x14ac:dyDescent="0.25"/>
    <row r="4414" customFormat="1" ht="12.5" x14ac:dyDescent="0.25"/>
    <row r="4415" customFormat="1" ht="12.5" x14ac:dyDescent="0.25"/>
    <row r="4416" customFormat="1" ht="12.5" x14ac:dyDescent="0.25"/>
    <row r="4417" customFormat="1" ht="12.5" x14ac:dyDescent="0.25"/>
    <row r="4418" customFormat="1" ht="12.5" x14ac:dyDescent="0.25"/>
    <row r="4419" customFormat="1" ht="12.5" x14ac:dyDescent="0.25"/>
    <row r="4420" customFormat="1" ht="12.5" x14ac:dyDescent="0.25"/>
    <row r="4421" customFormat="1" ht="12.5" x14ac:dyDescent="0.25"/>
    <row r="4422" customFormat="1" ht="12.5" x14ac:dyDescent="0.25"/>
    <row r="4423" customFormat="1" ht="12.5" x14ac:dyDescent="0.25"/>
    <row r="4424" customFormat="1" ht="12.5" x14ac:dyDescent="0.25"/>
    <row r="4425" customFormat="1" ht="12.5" x14ac:dyDescent="0.25"/>
    <row r="4426" customFormat="1" ht="12.5" x14ac:dyDescent="0.25"/>
    <row r="4427" customFormat="1" ht="12.5" x14ac:dyDescent="0.25"/>
    <row r="4428" customFormat="1" ht="12.5" x14ac:dyDescent="0.25"/>
    <row r="4429" customFormat="1" ht="12.5" x14ac:dyDescent="0.25"/>
    <row r="4430" customFormat="1" ht="12.5" x14ac:dyDescent="0.25"/>
    <row r="4431" customFormat="1" ht="12.5" x14ac:dyDescent="0.25"/>
    <row r="4432" customFormat="1" ht="12.5" x14ac:dyDescent="0.25"/>
    <row r="4433" customFormat="1" ht="12.5" x14ac:dyDescent="0.25"/>
    <row r="4434" customFormat="1" ht="12.5" x14ac:dyDescent="0.25"/>
    <row r="4435" customFormat="1" ht="12.5" x14ac:dyDescent="0.25"/>
    <row r="4436" customFormat="1" ht="12.5" x14ac:dyDescent="0.25"/>
    <row r="4437" customFormat="1" ht="12.5" x14ac:dyDescent="0.25"/>
    <row r="4438" customFormat="1" ht="12.5" x14ac:dyDescent="0.25"/>
    <row r="4439" customFormat="1" ht="12.5" x14ac:dyDescent="0.25"/>
    <row r="4440" customFormat="1" ht="12.5" x14ac:dyDescent="0.25"/>
    <row r="4441" customFormat="1" ht="12.5" x14ac:dyDescent="0.25"/>
    <row r="4442" customFormat="1" ht="12.5" x14ac:dyDescent="0.25"/>
    <row r="4443" customFormat="1" ht="12.5" x14ac:dyDescent="0.25"/>
    <row r="4444" customFormat="1" ht="12.5" x14ac:dyDescent="0.25"/>
    <row r="4445" customFormat="1" ht="12.5" x14ac:dyDescent="0.25"/>
    <row r="4446" customFormat="1" ht="12.5" x14ac:dyDescent="0.25"/>
    <row r="4447" customFormat="1" ht="12.5" x14ac:dyDescent="0.25"/>
    <row r="4448" customFormat="1" ht="12.5" x14ac:dyDescent="0.25"/>
    <row r="4449" customFormat="1" ht="12.5" x14ac:dyDescent="0.25"/>
    <row r="4450" customFormat="1" ht="12.5" x14ac:dyDescent="0.25"/>
    <row r="4451" customFormat="1" ht="12.5" x14ac:dyDescent="0.25"/>
    <row r="4452" customFormat="1" ht="12.5" x14ac:dyDescent="0.25"/>
    <row r="4453" customFormat="1" ht="12.5" x14ac:dyDescent="0.25"/>
    <row r="4454" customFormat="1" ht="12.5" x14ac:dyDescent="0.25"/>
    <row r="4455" customFormat="1" ht="12.5" x14ac:dyDescent="0.25"/>
    <row r="4456" customFormat="1" ht="12.5" x14ac:dyDescent="0.25"/>
    <row r="4457" customFormat="1" ht="12.5" x14ac:dyDescent="0.25"/>
    <row r="4458" customFormat="1" ht="12.5" x14ac:dyDescent="0.25"/>
    <row r="4459" customFormat="1" ht="12.5" x14ac:dyDescent="0.25"/>
    <row r="4460" customFormat="1" ht="12.5" x14ac:dyDescent="0.25"/>
    <row r="4461" customFormat="1" ht="12.5" x14ac:dyDescent="0.25"/>
    <row r="4462" customFormat="1" ht="12.5" x14ac:dyDescent="0.25"/>
    <row r="4463" customFormat="1" ht="12.5" x14ac:dyDescent="0.25"/>
    <row r="4464" customFormat="1" ht="12.5" x14ac:dyDescent="0.25"/>
    <row r="4465" customFormat="1" ht="12.5" x14ac:dyDescent="0.25"/>
    <row r="4466" customFormat="1" ht="12.5" x14ac:dyDescent="0.25"/>
    <row r="4467" customFormat="1" ht="12.5" x14ac:dyDescent="0.25"/>
    <row r="4468" customFormat="1" ht="12.5" x14ac:dyDescent="0.25"/>
    <row r="4469" customFormat="1" ht="12.5" x14ac:dyDescent="0.25"/>
    <row r="4470" customFormat="1" ht="12.5" x14ac:dyDescent="0.25"/>
    <row r="4471" customFormat="1" ht="12.5" x14ac:dyDescent="0.25"/>
    <row r="4472" customFormat="1" ht="12.5" x14ac:dyDescent="0.25"/>
    <row r="4473" customFormat="1" ht="12.5" x14ac:dyDescent="0.25"/>
    <row r="4474" customFormat="1" ht="12.5" x14ac:dyDescent="0.25"/>
    <row r="4475" customFormat="1" ht="12.5" x14ac:dyDescent="0.25"/>
    <row r="4476" customFormat="1" ht="12.5" x14ac:dyDescent="0.25"/>
    <row r="4477" customFormat="1" ht="12.5" x14ac:dyDescent="0.25"/>
    <row r="4478" customFormat="1" ht="12.5" x14ac:dyDescent="0.25"/>
    <row r="4479" customFormat="1" ht="12.5" x14ac:dyDescent="0.25"/>
    <row r="4480" customFormat="1" ht="12.5" x14ac:dyDescent="0.25"/>
    <row r="4481" customFormat="1" ht="12.5" x14ac:dyDescent="0.25"/>
    <row r="4482" customFormat="1" ht="12.5" x14ac:dyDescent="0.25"/>
    <row r="4483" customFormat="1" ht="12.5" x14ac:dyDescent="0.25"/>
    <row r="4484" customFormat="1" ht="12.5" x14ac:dyDescent="0.25"/>
    <row r="4485" customFormat="1" ht="12.5" x14ac:dyDescent="0.25"/>
    <row r="4486" customFormat="1" ht="12.5" x14ac:dyDescent="0.25"/>
    <row r="4487" customFormat="1" ht="12.5" x14ac:dyDescent="0.25"/>
    <row r="4488" customFormat="1" ht="12.5" x14ac:dyDescent="0.25"/>
    <row r="4489" customFormat="1" ht="12.5" x14ac:dyDescent="0.25"/>
    <row r="4490" customFormat="1" ht="12.5" x14ac:dyDescent="0.25"/>
    <row r="4491" customFormat="1" ht="12.5" x14ac:dyDescent="0.25"/>
    <row r="4492" customFormat="1" ht="12.5" x14ac:dyDescent="0.25"/>
    <row r="4493" customFormat="1" ht="12.5" x14ac:dyDescent="0.25"/>
    <row r="4494" customFormat="1" ht="12.5" x14ac:dyDescent="0.25"/>
    <row r="4495" customFormat="1" ht="12.5" x14ac:dyDescent="0.25"/>
    <row r="4496" customFormat="1" ht="12.5" x14ac:dyDescent="0.25"/>
    <row r="4497" customFormat="1" ht="12.5" x14ac:dyDescent="0.25"/>
    <row r="4498" customFormat="1" ht="12.5" x14ac:dyDescent="0.25"/>
    <row r="4499" customFormat="1" ht="12.5" x14ac:dyDescent="0.25"/>
    <row r="4500" customFormat="1" ht="12.5" x14ac:dyDescent="0.25"/>
    <row r="4501" customFormat="1" ht="12.5" x14ac:dyDescent="0.25"/>
    <row r="4502" customFormat="1" ht="12.5" x14ac:dyDescent="0.25"/>
    <row r="4503" customFormat="1" ht="12.5" x14ac:dyDescent="0.25"/>
    <row r="4504" customFormat="1" ht="12.5" x14ac:dyDescent="0.25"/>
    <row r="4505" customFormat="1" ht="12.5" x14ac:dyDescent="0.25"/>
    <row r="4506" customFormat="1" ht="12.5" x14ac:dyDescent="0.25"/>
    <row r="4507" customFormat="1" ht="12.5" x14ac:dyDescent="0.25"/>
    <row r="4508" customFormat="1" ht="12.5" x14ac:dyDescent="0.25"/>
    <row r="4509" customFormat="1" ht="12.5" x14ac:dyDescent="0.25"/>
    <row r="4510" customFormat="1" ht="12.5" x14ac:dyDescent="0.25"/>
    <row r="4511" customFormat="1" ht="12.5" x14ac:dyDescent="0.25"/>
    <row r="4512" customFormat="1" ht="12.5" x14ac:dyDescent="0.25"/>
    <row r="4513" customFormat="1" ht="12.5" x14ac:dyDescent="0.25"/>
    <row r="4514" customFormat="1" ht="12.5" x14ac:dyDescent="0.25"/>
    <row r="4515" customFormat="1" ht="12.5" x14ac:dyDescent="0.25"/>
    <row r="4516" customFormat="1" ht="12.5" x14ac:dyDescent="0.25"/>
    <row r="4517" customFormat="1" ht="12.5" x14ac:dyDescent="0.25"/>
    <row r="4518" customFormat="1" ht="12.5" x14ac:dyDescent="0.25"/>
    <row r="4519" customFormat="1" ht="12.5" x14ac:dyDescent="0.25"/>
    <row r="4520" customFormat="1" ht="12.5" x14ac:dyDescent="0.25"/>
    <row r="4521" customFormat="1" ht="12.5" x14ac:dyDescent="0.25"/>
    <row r="4522" customFormat="1" ht="12.5" x14ac:dyDescent="0.25"/>
    <row r="4523" customFormat="1" ht="12.5" x14ac:dyDescent="0.25"/>
    <row r="4524" customFormat="1" ht="12.5" x14ac:dyDescent="0.25"/>
    <row r="4525" customFormat="1" ht="12.5" x14ac:dyDescent="0.25"/>
    <row r="4526" customFormat="1" ht="12.5" x14ac:dyDescent="0.25"/>
    <row r="4527" customFormat="1" ht="12.5" x14ac:dyDescent="0.25"/>
    <row r="4528" customFormat="1" ht="12.5" x14ac:dyDescent="0.25"/>
    <row r="4529" customFormat="1" ht="12.5" x14ac:dyDescent="0.25"/>
    <row r="4530" customFormat="1" ht="12.5" x14ac:dyDescent="0.25"/>
    <row r="4531" customFormat="1" ht="12.5" x14ac:dyDescent="0.25"/>
    <row r="4532" customFormat="1" ht="12.5" x14ac:dyDescent="0.25"/>
    <row r="4533" customFormat="1" ht="12.5" x14ac:dyDescent="0.25"/>
    <row r="4534" customFormat="1" ht="12.5" x14ac:dyDescent="0.25"/>
    <row r="4535" customFormat="1" ht="12.5" x14ac:dyDescent="0.25"/>
    <row r="4536" customFormat="1" ht="12.5" x14ac:dyDescent="0.25"/>
    <row r="4537" customFormat="1" ht="12.5" x14ac:dyDescent="0.25"/>
    <row r="4538" customFormat="1" ht="12.5" x14ac:dyDescent="0.25"/>
    <row r="4539" customFormat="1" ht="12.5" x14ac:dyDescent="0.25"/>
    <row r="4540" customFormat="1" ht="12.5" x14ac:dyDescent="0.25"/>
    <row r="4541" customFormat="1" ht="12.5" x14ac:dyDescent="0.25"/>
    <row r="4542" customFormat="1" ht="12.5" x14ac:dyDescent="0.25"/>
    <row r="4543" customFormat="1" ht="12.5" x14ac:dyDescent="0.25"/>
    <row r="4544" customFormat="1" ht="12.5" x14ac:dyDescent="0.25"/>
    <row r="4545" customFormat="1" ht="12.5" x14ac:dyDescent="0.25"/>
    <row r="4546" customFormat="1" ht="12.5" x14ac:dyDescent="0.25"/>
    <row r="4547" customFormat="1" ht="12.5" x14ac:dyDescent="0.25"/>
    <row r="4548" customFormat="1" ht="12.5" x14ac:dyDescent="0.25"/>
    <row r="4549" customFormat="1" ht="12.5" x14ac:dyDescent="0.25"/>
    <row r="4550" customFormat="1" ht="12.5" x14ac:dyDescent="0.25"/>
    <row r="4551" customFormat="1" ht="12.5" x14ac:dyDescent="0.25"/>
    <row r="4552" customFormat="1" ht="12.5" x14ac:dyDescent="0.25"/>
    <row r="4553" customFormat="1" ht="12.5" x14ac:dyDescent="0.25"/>
    <row r="4554" customFormat="1" ht="12.5" x14ac:dyDescent="0.25"/>
    <row r="4555" customFormat="1" ht="12.5" x14ac:dyDescent="0.25"/>
    <row r="4556" customFormat="1" ht="12.5" x14ac:dyDescent="0.25"/>
    <row r="4557" customFormat="1" ht="12.5" x14ac:dyDescent="0.25"/>
    <row r="4558" customFormat="1" ht="12.5" x14ac:dyDescent="0.25"/>
    <row r="4559" customFormat="1" ht="12.5" x14ac:dyDescent="0.25"/>
    <row r="4560" customFormat="1" ht="12.5" x14ac:dyDescent="0.25"/>
    <row r="4561" customFormat="1" ht="12.5" x14ac:dyDescent="0.25"/>
    <row r="4562" customFormat="1" ht="12.5" x14ac:dyDescent="0.25"/>
    <row r="4563" customFormat="1" ht="12.5" x14ac:dyDescent="0.25"/>
    <row r="4564" customFormat="1" ht="12.5" x14ac:dyDescent="0.25"/>
    <row r="4565" customFormat="1" ht="12.5" x14ac:dyDescent="0.25"/>
    <row r="4566" customFormat="1" ht="12.5" x14ac:dyDescent="0.25"/>
    <row r="4567" customFormat="1" ht="12.5" x14ac:dyDescent="0.25"/>
    <row r="4568" customFormat="1" ht="12.5" x14ac:dyDescent="0.25"/>
    <row r="4569" customFormat="1" ht="12.5" x14ac:dyDescent="0.25"/>
    <row r="4570" customFormat="1" ht="12.5" x14ac:dyDescent="0.25"/>
    <row r="4571" customFormat="1" ht="12.5" x14ac:dyDescent="0.25"/>
    <row r="4572" customFormat="1" ht="12.5" x14ac:dyDescent="0.25"/>
    <row r="4573" customFormat="1" ht="12.5" x14ac:dyDescent="0.25"/>
    <row r="4574" customFormat="1" ht="12.5" x14ac:dyDescent="0.25"/>
    <row r="4575" customFormat="1" ht="12.5" x14ac:dyDescent="0.25"/>
    <row r="4576" customFormat="1" ht="12.5" x14ac:dyDescent="0.25"/>
    <row r="4577" customFormat="1" ht="12.5" x14ac:dyDescent="0.25"/>
    <row r="4578" customFormat="1" ht="12.5" x14ac:dyDescent="0.25"/>
    <row r="4579" customFormat="1" ht="12.5" x14ac:dyDescent="0.25"/>
    <row r="4580" customFormat="1" ht="12.5" x14ac:dyDescent="0.25"/>
    <row r="4581" customFormat="1" ht="12.5" x14ac:dyDescent="0.25"/>
    <row r="4582" customFormat="1" ht="12.5" x14ac:dyDescent="0.25"/>
    <row r="4583" customFormat="1" ht="12.5" x14ac:dyDescent="0.25"/>
    <row r="4584" customFormat="1" ht="12.5" x14ac:dyDescent="0.25"/>
    <row r="4585" customFormat="1" ht="12.5" x14ac:dyDescent="0.25"/>
    <row r="4586" customFormat="1" ht="12.5" x14ac:dyDescent="0.25"/>
    <row r="4587" customFormat="1" ht="12.5" x14ac:dyDescent="0.25"/>
    <row r="4588" customFormat="1" ht="12.5" x14ac:dyDescent="0.25"/>
    <row r="4589" customFormat="1" ht="12.5" x14ac:dyDescent="0.25"/>
    <row r="4590" customFormat="1" ht="12.5" x14ac:dyDescent="0.25"/>
    <row r="4591" customFormat="1" ht="12.5" x14ac:dyDescent="0.25"/>
    <row r="4592" customFormat="1" ht="12.5" x14ac:dyDescent="0.25"/>
    <row r="4593" customFormat="1" ht="12.5" x14ac:dyDescent="0.25"/>
    <row r="4594" customFormat="1" ht="12.5" x14ac:dyDescent="0.25"/>
    <row r="4595" customFormat="1" ht="12.5" x14ac:dyDescent="0.25"/>
    <row r="4596" customFormat="1" ht="12.5" x14ac:dyDescent="0.25"/>
    <row r="4597" customFormat="1" ht="12.5" x14ac:dyDescent="0.25"/>
    <row r="4598" customFormat="1" ht="12.5" x14ac:dyDescent="0.25"/>
    <row r="4599" customFormat="1" ht="12.5" x14ac:dyDescent="0.25"/>
    <row r="4600" customFormat="1" ht="12.5" x14ac:dyDescent="0.25"/>
    <row r="4601" customFormat="1" ht="12.5" x14ac:dyDescent="0.25"/>
    <row r="4602" customFormat="1" ht="12.5" x14ac:dyDescent="0.25"/>
    <row r="4603" customFormat="1" ht="12.5" x14ac:dyDescent="0.25"/>
    <row r="4604" customFormat="1" ht="12.5" x14ac:dyDescent="0.25"/>
    <row r="4605" customFormat="1" ht="12.5" x14ac:dyDescent="0.25"/>
    <row r="4606" customFormat="1" ht="12.5" x14ac:dyDescent="0.25"/>
    <row r="4607" customFormat="1" ht="12.5" x14ac:dyDescent="0.25"/>
    <row r="4608" customFormat="1" ht="12.5" x14ac:dyDescent="0.25"/>
    <row r="4609" customFormat="1" ht="12.5" x14ac:dyDescent="0.25"/>
    <row r="4610" customFormat="1" ht="12.5" x14ac:dyDescent="0.25"/>
    <row r="4611" customFormat="1" ht="12.5" x14ac:dyDescent="0.25"/>
    <row r="4612" customFormat="1" ht="12.5" x14ac:dyDescent="0.25"/>
    <row r="4613" customFormat="1" ht="12.5" x14ac:dyDescent="0.25"/>
    <row r="4614" customFormat="1" ht="12.5" x14ac:dyDescent="0.25"/>
    <row r="4615" customFormat="1" ht="12.5" x14ac:dyDescent="0.25"/>
    <row r="4616" customFormat="1" ht="12.5" x14ac:dyDescent="0.25"/>
    <row r="4617" customFormat="1" ht="12.5" x14ac:dyDescent="0.25"/>
    <row r="4618" customFormat="1" ht="12.5" x14ac:dyDescent="0.25"/>
    <row r="4619" customFormat="1" ht="12.5" x14ac:dyDescent="0.25"/>
    <row r="4620" customFormat="1" ht="12.5" x14ac:dyDescent="0.25"/>
    <row r="4621" customFormat="1" ht="12.5" x14ac:dyDescent="0.25"/>
    <row r="4622" customFormat="1" ht="12.5" x14ac:dyDescent="0.25"/>
    <row r="4623" customFormat="1" ht="12.5" x14ac:dyDescent="0.25"/>
    <row r="4624" customFormat="1" ht="12.5" x14ac:dyDescent="0.25"/>
    <row r="4625" customFormat="1" ht="12.5" x14ac:dyDescent="0.25"/>
    <row r="4626" customFormat="1" ht="12.5" x14ac:dyDescent="0.25"/>
    <row r="4627" customFormat="1" ht="12.5" x14ac:dyDescent="0.25"/>
    <row r="4628" customFormat="1" ht="12.5" x14ac:dyDescent="0.25"/>
    <row r="4629" customFormat="1" ht="12.5" x14ac:dyDescent="0.25"/>
    <row r="4630" customFormat="1" ht="12.5" x14ac:dyDescent="0.25"/>
    <row r="4631" customFormat="1" ht="12.5" x14ac:dyDescent="0.25"/>
    <row r="4632" customFormat="1" ht="12.5" x14ac:dyDescent="0.25"/>
    <row r="4633" customFormat="1" ht="12.5" x14ac:dyDescent="0.25"/>
    <row r="4634" customFormat="1" ht="12.5" x14ac:dyDescent="0.25"/>
    <row r="4635" customFormat="1" ht="12.5" x14ac:dyDescent="0.25"/>
    <row r="4636" customFormat="1" ht="12.5" x14ac:dyDescent="0.25"/>
    <row r="4637" customFormat="1" ht="12.5" x14ac:dyDescent="0.25"/>
    <row r="4638" customFormat="1" ht="12.5" x14ac:dyDescent="0.25"/>
    <row r="4639" customFormat="1" ht="12.5" x14ac:dyDescent="0.25"/>
    <row r="4640" customFormat="1" ht="12.5" x14ac:dyDescent="0.25"/>
    <row r="4641" customFormat="1" ht="12.5" x14ac:dyDescent="0.25"/>
    <row r="4642" customFormat="1" ht="12.5" x14ac:dyDescent="0.25"/>
    <row r="4643" customFormat="1" ht="12.5" x14ac:dyDescent="0.25"/>
    <row r="4644" customFormat="1" ht="12.5" x14ac:dyDescent="0.25"/>
    <row r="4645" customFormat="1" ht="12.5" x14ac:dyDescent="0.25"/>
    <row r="4646" customFormat="1" ht="12.5" x14ac:dyDescent="0.25"/>
    <row r="4647" customFormat="1" ht="12.5" x14ac:dyDescent="0.25"/>
    <row r="4648" customFormat="1" ht="12.5" x14ac:dyDescent="0.25"/>
    <row r="4649" customFormat="1" ht="12.5" x14ac:dyDescent="0.25"/>
    <row r="4650" customFormat="1" ht="12.5" x14ac:dyDescent="0.25"/>
    <row r="4651" customFormat="1" ht="12.5" x14ac:dyDescent="0.25"/>
    <row r="4652" customFormat="1" ht="12.5" x14ac:dyDescent="0.25"/>
    <row r="4653" customFormat="1" ht="12.5" x14ac:dyDescent="0.25"/>
    <row r="4654" customFormat="1" ht="12.5" x14ac:dyDescent="0.25"/>
    <row r="4655" customFormat="1" ht="12.5" x14ac:dyDescent="0.25"/>
    <row r="4656" customFormat="1" ht="12.5" x14ac:dyDescent="0.25"/>
    <row r="4657" customFormat="1" ht="12.5" x14ac:dyDescent="0.25"/>
    <row r="4658" customFormat="1" ht="12.5" x14ac:dyDescent="0.25"/>
    <row r="4659" customFormat="1" ht="12.5" x14ac:dyDescent="0.25"/>
    <row r="4660" customFormat="1" ht="12.5" x14ac:dyDescent="0.25"/>
    <row r="4661" customFormat="1" ht="12.5" x14ac:dyDescent="0.25"/>
    <row r="4662" customFormat="1" ht="12.5" x14ac:dyDescent="0.25"/>
    <row r="4663" customFormat="1" ht="12.5" x14ac:dyDescent="0.25"/>
    <row r="4664" customFormat="1" ht="12.5" x14ac:dyDescent="0.25"/>
    <row r="4665" customFormat="1" ht="12.5" x14ac:dyDescent="0.25"/>
    <row r="4666" customFormat="1" ht="12.5" x14ac:dyDescent="0.25"/>
    <row r="4667" customFormat="1" ht="12.5" x14ac:dyDescent="0.25"/>
    <row r="4668" customFormat="1" ht="12.5" x14ac:dyDescent="0.25"/>
    <row r="4669" customFormat="1" ht="12.5" x14ac:dyDescent="0.25"/>
    <row r="4670" customFormat="1" ht="12.5" x14ac:dyDescent="0.25"/>
    <row r="4671" customFormat="1" ht="12.5" x14ac:dyDescent="0.25"/>
    <row r="4672" customFormat="1" ht="12.5" x14ac:dyDescent="0.25"/>
    <row r="4673" customFormat="1" ht="12.5" x14ac:dyDescent="0.25"/>
    <row r="4674" customFormat="1" ht="12.5" x14ac:dyDescent="0.25"/>
    <row r="4675" customFormat="1" ht="12.5" x14ac:dyDescent="0.25"/>
    <row r="4676" customFormat="1" ht="12.5" x14ac:dyDescent="0.25"/>
    <row r="4677" customFormat="1" ht="12.5" x14ac:dyDescent="0.25"/>
    <row r="4678" customFormat="1" ht="12.5" x14ac:dyDescent="0.25"/>
    <row r="4679" customFormat="1" ht="12.5" x14ac:dyDescent="0.25"/>
    <row r="4680" customFormat="1" ht="12.5" x14ac:dyDescent="0.25"/>
    <row r="4681" customFormat="1" ht="12.5" x14ac:dyDescent="0.25"/>
    <row r="4682" customFormat="1" ht="12.5" x14ac:dyDescent="0.25"/>
    <row r="4683" customFormat="1" ht="12.5" x14ac:dyDescent="0.25"/>
    <row r="4684" customFormat="1" ht="12.5" x14ac:dyDescent="0.25"/>
    <row r="4685" customFormat="1" ht="12.5" x14ac:dyDescent="0.25"/>
    <row r="4686" customFormat="1" ht="12.5" x14ac:dyDescent="0.25"/>
    <row r="4687" customFormat="1" ht="12.5" x14ac:dyDescent="0.25"/>
    <row r="4688" customFormat="1" ht="12.5" x14ac:dyDescent="0.25"/>
    <row r="4689" customFormat="1" ht="12.5" x14ac:dyDescent="0.25"/>
    <row r="4690" customFormat="1" ht="12.5" x14ac:dyDescent="0.25"/>
    <row r="4691" customFormat="1" ht="12.5" x14ac:dyDescent="0.25"/>
    <row r="4692" customFormat="1" ht="12.5" x14ac:dyDescent="0.25"/>
    <row r="4693" customFormat="1" ht="12.5" x14ac:dyDescent="0.25"/>
    <row r="4694" customFormat="1" ht="12.5" x14ac:dyDescent="0.25"/>
    <row r="4695" customFormat="1" ht="12.5" x14ac:dyDescent="0.25"/>
    <row r="4696" customFormat="1" ht="12.5" x14ac:dyDescent="0.25"/>
    <row r="4697" customFormat="1" ht="12.5" x14ac:dyDescent="0.25"/>
    <row r="4698" customFormat="1" ht="12.5" x14ac:dyDescent="0.25"/>
    <row r="4699" customFormat="1" ht="12.5" x14ac:dyDescent="0.25"/>
    <row r="4700" customFormat="1" ht="12.5" x14ac:dyDescent="0.25"/>
    <row r="4701" customFormat="1" ht="12.5" x14ac:dyDescent="0.25"/>
    <row r="4702" customFormat="1" ht="12.5" x14ac:dyDescent="0.25"/>
    <row r="4703" customFormat="1" ht="12.5" x14ac:dyDescent="0.25"/>
    <row r="4704" customFormat="1" ht="12.5" x14ac:dyDescent="0.25"/>
    <row r="4705" customFormat="1" ht="12.5" x14ac:dyDescent="0.25"/>
    <row r="4706" customFormat="1" ht="12.5" x14ac:dyDescent="0.25"/>
    <row r="4707" customFormat="1" ht="12.5" x14ac:dyDescent="0.25"/>
    <row r="4708" customFormat="1" ht="12.5" x14ac:dyDescent="0.25"/>
    <row r="4709" customFormat="1" ht="12.5" x14ac:dyDescent="0.25"/>
    <row r="4710" customFormat="1" ht="12.5" x14ac:dyDescent="0.25"/>
    <row r="4711" customFormat="1" ht="12.5" x14ac:dyDescent="0.25"/>
    <row r="4712" customFormat="1" ht="12.5" x14ac:dyDescent="0.25"/>
    <row r="4713" customFormat="1" ht="12.5" x14ac:dyDescent="0.25"/>
    <row r="4714" customFormat="1" ht="12.5" x14ac:dyDescent="0.25"/>
    <row r="4715" customFormat="1" ht="12.5" x14ac:dyDescent="0.25"/>
    <row r="4716" customFormat="1" ht="12.5" x14ac:dyDescent="0.25"/>
    <row r="4717" customFormat="1" ht="12.5" x14ac:dyDescent="0.25"/>
    <row r="4718" customFormat="1" ht="12.5" x14ac:dyDescent="0.25"/>
    <row r="4719" customFormat="1" ht="12.5" x14ac:dyDescent="0.25"/>
    <row r="4720" customFormat="1" ht="12.5" x14ac:dyDescent="0.25"/>
    <row r="4721" customFormat="1" ht="12.5" x14ac:dyDescent="0.25"/>
    <row r="4722" customFormat="1" ht="12.5" x14ac:dyDescent="0.25"/>
    <row r="4723" customFormat="1" ht="12.5" x14ac:dyDescent="0.25"/>
    <row r="4724" customFormat="1" ht="12.5" x14ac:dyDescent="0.25"/>
    <row r="4725" customFormat="1" ht="12.5" x14ac:dyDescent="0.25"/>
    <row r="4726" customFormat="1" ht="12.5" x14ac:dyDescent="0.25"/>
    <row r="4727" customFormat="1" ht="12.5" x14ac:dyDescent="0.25"/>
    <row r="4728" customFormat="1" ht="12.5" x14ac:dyDescent="0.25"/>
    <row r="4729" customFormat="1" ht="12.5" x14ac:dyDescent="0.25"/>
    <row r="4730" customFormat="1" ht="12.5" x14ac:dyDescent="0.25"/>
    <row r="4731" customFormat="1" ht="12.5" x14ac:dyDescent="0.25"/>
    <row r="4732" customFormat="1" ht="12.5" x14ac:dyDescent="0.25"/>
    <row r="4733" customFormat="1" ht="12.5" x14ac:dyDescent="0.25"/>
    <row r="4734" customFormat="1" ht="12.5" x14ac:dyDescent="0.25"/>
    <row r="4735" customFormat="1" ht="12.5" x14ac:dyDescent="0.25"/>
    <row r="4736" customFormat="1" ht="12.5" x14ac:dyDescent="0.25"/>
    <row r="4737" customFormat="1" ht="12.5" x14ac:dyDescent="0.25"/>
    <row r="4738" customFormat="1" ht="12.5" x14ac:dyDescent="0.25"/>
    <row r="4739" customFormat="1" ht="12.5" x14ac:dyDescent="0.25"/>
    <row r="4740" customFormat="1" ht="12.5" x14ac:dyDescent="0.25"/>
    <row r="4741" customFormat="1" ht="12.5" x14ac:dyDescent="0.25"/>
    <row r="4742" customFormat="1" ht="12.5" x14ac:dyDescent="0.25"/>
    <row r="4743" customFormat="1" ht="12.5" x14ac:dyDescent="0.25"/>
    <row r="4744" customFormat="1" ht="12.5" x14ac:dyDescent="0.25"/>
    <row r="4745" customFormat="1" ht="12.5" x14ac:dyDescent="0.25"/>
    <row r="4746" customFormat="1" ht="12.5" x14ac:dyDescent="0.25"/>
    <row r="4747" customFormat="1" ht="12.5" x14ac:dyDescent="0.25"/>
    <row r="4748" customFormat="1" ht="12.5" x14ac:dyDescent="0.25"/>
    <row r="4749" customFormat="1" ht="12.5" x14ac:dyDescent="0.25"/>
    <row r="4750" customFormat="1" ht="12.5" x14ac:dyDescent="0.25"/>
    <row r="4751" customFormat="1" ht="12.5" x14ac:dyDescent="0.25"/>
    <row r="4752" customFormat="1" ht="12.5" x14ac:dyDescent="0.25"/>
    <row r="4753" customFormat="1" ht="12.5" x14ac:dyDescent="0.25"/>
    <row r="4754" customFormat="1" ht="12.5" x14ac:dyDescent="0.25"/>
    <row r="4755" customFormat="1" ht="12.5" x14ac:dyDescent="0.25"/>
    <row r="4756" customFormat="1" ht="12.5" x14ac:dyDescent="0.25"/>
    <row r="4757" customFormat="1" ht="12.5" x14ac:dyDescent="0.25"/>
    <row r="4758" customFormat="1" ht="12.5" x14ac:dyDescent="0.25"/>
    <row r="4759" customFormat="1" ht="12.5" x14ac:dyDescent="0.25"/>
    <row r="4760" customFormat="1" ht="12.5" x14ac:dyDescent="0.25"/>
    <row r="4761" customFormat="1" ht="12.5" x14ac:dyDescent="0.25"/>
    <row r="4762" customFormat="1" ht="12.5" x14ac:dyDescent="0.25"/>
    <row r="4763" customFormat="1" ht="12.5" x14ac:dyDescent="0.25"/>
    <row r="4764" customFormat="1" ht="12.5" x14ac:dyDescent="0.25"/>
    <row r="4765" customFormat="1" ht="12.5" x14ac:dyDescent="0.25"/>
    <row r="4766" customFormat="1" ht="12.5" x14ac:dyDescent="0.25"/>
    <row r="4767" customFormat="1" ht="12.5" x14ac:dyDescent="0.25"/>
    <row r="4768" customFormat="1" ht="12.5" x14ac:dyDescent="0.25"/>
    <row r="4769" customFormat="1" ht="12.5" x14ac:dyDescent="0.25"/>
    <row r="4770" customFormat="1" ht="12.5" x14ac:dyDescent="0.25"/>
    <row r="4771" customFormat="1" ht="12.5" x14ac:dyDescent="0.25"/>
    <row r="4772" customFormat="1" ht="12.5" x14ac:dyDescent="0.25"/>
    <row r="4773" customFormat="1" ht="12.5" x14ac:dyDescent="0.25"/>
    <row r="4774" customFormat="1" ht="12.5" x14ac:dyDescent="0.25"/>
    <row r="4775" customFormat="1" ht="12.5" x14ac:dyDescent="0.25"/>
    <row r="4776" customFormat="1" ht="12.5" x14ac:dyDescent="0.25"/>
    <row r="4777" customFormat="1" ht="12.5" x14ac:dyDescent="0.25"/>
    <row r="4778" customFormat="1" ht="12.5" x14ac:dyDescent="0.25"/>
    <row r="4779" customFormat="1" ht="12.5" x14ac:dyDescent="0.25"/>
    <row r="4780" customFormat="1" ht="12.5" x14ac:dyDescent="0.25"/>
    <row r="4781" customFormat="1" ht="12.5" x14ac:dyDescent="0.25"/>
    <row r="4782" customFormat="1" ht="12.5" x14ac:dyDescent="0.25"/>
    <row r="4783" customFormat="1" ht="12.5" x14ac:dyDescent="0.25"/>
    <row r="4784" customFormat="1" ht="12.5" x14ac:dyDescent="0.25"/>
    <row r="4785" customFormat="1" ht="12.5" x14ac:dyDescent="0.25"/>
    <row r="4786" customFormat="1" ht="12.5" x14ac:dyDescent="0.25"/>
    <row r="4787" customFormat="1" ht="12.5" x14ac:dyDescent="0.25"/>
    <row r="4788" customFormat="1" ht="12.5" x14ac:dyDescent="0.25"/>
    <row r="4789" customFormat="1" ht="12.5" x14ac:dyDescent="0.25"/>
    <row r="4790" customFormat="1" ht="12.5" x14ac:dyDescent="0.25"/>
    <row r="4791" customFormat="1" ht="12.5" x14ac:dyDescent="0.25"/>
    <row r="4792" customFormat="1" ht="12.5" x14ac:dyDescent="0.25"/>
    <row r="4793" customFormat="1" ht="12.5" x14ac:dyDescent="0.25"/>
    <row r="4794" customFormat="1" ht="12.5" x14ac:dyDescent="0.25"/>
    <row r="4795" customFormat="1" ht="12.5" x14ac:dyDescent="0.25"/>
    <row r="4796" customFormat="1" ht="12.5" x14ac:dyDescent="0.25"/>
    <row r="4797" customFormat="1" ht="12.5" x14ac:dyDescent="0.25"/>
    <row r="4798" customFormat="1" ht="12.5" x14ac:dyDescent="0.25"/>
    <row r="4799" customFormat="1" ht="12.5" x14ac:dyDescent="0.25"/>
    <row r="4800" customFormat="1" ht="12.5" x14ac:dyDescent="0.25"/>
    <row r="4801" customFormat="1" ht="12.5" x14ac:dyDescent="0.25"/>
    <row r="4802" customFormat="1" ht="12.5" x14ac:dyDescent="0.25"/>
    <row r="4803" customFormat="1" ht="12.5" x14ac:dyDescent="0.25"/>
    <row r="4804" customFormat="1" ht="12.5" x14ac:dyDescent="0.25"/>
    <row r="4805" customFormat="1" ht="12.5" x14ac:dyDescent="0.25"/>
    <row r="4806" customFormat="1" ht="12.5" x14ac:dyDescent="0.25"/>
    <row r="4807" customFormat="1" ht="12.5" x14ac:dyDescent="0.25"/>
    <row r="4808" customFormat="1" ht="12.5" x14ac:dyDescent="0.25"/>
    <row r="4809" customFormat="1" ht="12.5" x14ac:dyDescent="0.25"/>
    <row r="4810" customFormat="1" ht="12.5" x14ac:dyDescent="0.25"/>
    <row r="4811" customFormat="1" ht="12.5" x14ac:dyDescent="0.25"/>
    <row r="4812" customFormat="1" ht="12.5" x14ac:dyDescent="0.25"/>
    <row r="4813" customFormat="1" ht="12.5" x14ac:dyDescent="0.25"/>
    <row r="4814" customFormat="1" ht="12.5" x14ac:dyDescent="0.25"/>
    <row r="4815" customFormat="1" ht="12.5" x14ac:dyDescent="0.25"/>
    <row r="4816" customFormat="1" ht="12.5" x14ac:dyDescent="0.25"/>
    <row r="4817" customFormat="1" ht="12.5" x14ac:dyDescent="0.25"/>
    <row r="4818" customFormat="1" ht="12.5" x14ac:dyDescent="0.25"/>
    <row r="4819" customFormat="1" ht="12.5" x14ac:dyDescent="0.25"/>
    <row r="4820" customFormat="1" ht="12.5" x14ac:dyDescent="0.25"/>
    <row r="4821" customFormat="1" ht="12.5" x14ac:dyDescent="0.25"/>
    <row r="4822" customFormat="1" ht="12.5" x14ac:dyDescent="0.25"/>
    <row r="4823" customFormat="1" ht="12.5" x14ac:dyDescent="0.25"/>
    <row r="4824" customFormat="1" ht="12.5" x14ac:dyDescent="0.25"/>
    <row r="4825" customFormat="1" ht="12.5" x14ac:dyDescent="0.25"/>
    <row r="4826" customFormat="1" ht="12.5" x14ac:dyDescent="0.25"/>
    <row r="4827" customFormat="1" ht="12.5" x14ac:dyDescent="0.25"/>
    <row r="4828" customFormat="1" ht="12.5" x14ac:dyDescent="0.25"/>
    <row r="4829" customFormat="1" ht="12.5" x14ac:dyDescent="0.25"/>
    <row r="4830" customFormat="1" ht="12.5" x14ac:dyDescent="0.25"/>
    <row r="4831" customFormat="1" ht="12.5" x14ac:dyDescent="0.25"/>
    <row r="4832" customFormat="1" ht="12.5" x14ac:dyDescent="0.25"/>
    <row r="4833" customFormat="1" ht="12.5" x14ac:dyDescent="0.25"/>
    <row r="4834" customFormat="1" ht="12.5" x14ac:dyDescent="0.25"/>
    <row r="4835" customFormat="1" ht="12.5" x14ac:dyDescent="0.25"/>
    <row r="4836" customFormat="1" ht="12.5" x14ac:dyDescent="0.25"/>
    <row r="4837" customFormat="1" ht="12.5" x14ac:dyDescent="0.25"/>
    <row r="4838" customFormat="1" ht="12.5" x14ac:dyDescent="0.25"/>
    <row r="4839" customFormat="1" ht="12.5" x14ac:dyDescent="0.25"/>
    <row r="4840" customFormat="1" ht="12.5" x14ac:dyDescent="0.25"/>
    <row r="4841" customFormat="1" ht="12.5" x14ac:dyDescent="0.25"/>
    <row r="4842" customFormat="1" ht="12.5" x14ac:dyDescent="0.25"/>
    <row r="4843" customFormat="1" ht="12.5" x14ac:dyDescent="0.25"/>
    <row r="4844" customFormat="1" ht="12.5" x14ac:dyDescent="0.25"/>
    <row r="4845" customFormat="1" ht="12.5" x14ac:dyDescent="0.25"/>
    <row r="4846" customFormat="1" ht="12.5" x14ac:dyDescent="0.25"/>
    <row r="4847" customFormat="1" ht="12.5" x14ac:dyDescent="0.25"/>
    <row r="4848" customFormat="1" ht="12.5" x14ac:dyDescent="0.25"/>
    <row r="4849" customFormat="1" ht="12.5" x14ac:dyDescent="0.25"/>
    <row r="4850" customFormat="1" ht="12.5" x14ac:dyDescent="0.25"/>
    <row r="4851" customFormat="1" ht="12.5" x14ac:dyDescent="0.25"/>
    <row r="4852" customFormat="1" ht="12.5" x14ac:dyDescent="0.25"/>
    <row r="4853" customFormat="1" ht="12.5" x14ac:dyDescent="0.25"/>
    <row r="4854" customFormat="1" ht="12.5" x14ac:dyDescent="0.25"/>
    <row r="4855" customFormat="1" ht="12.5" x14ac:dyDescent="0.25"/>
    <row r="4856" customFormat="1" ht="12.5" x14ac:dyDescent="0.25"/>
    <row r="4857" customFormat="1" ht="12.5" x14ac:dyDescent="0.25"/>
    <row r="4858" customFormat="1" ht="12.5" x14ac:dyDescent="0.25"/>
    <row r="4859" customFormat="1" ht="12.5" x14ac:dyDescent="0.25"/>
    <row r="4860" customFormat="1" ht="12.5" x14ac:dyDescent="0.25"/>
    <row r="4861" customFormat="1" ht="12.5" x14ac:dyDescent="0.25"/>
    <row r="4862" customFormat="1" ht="12.5" x14ac:dyDescent="0.25"/>
    <row r="4863" customFormat="1" ht="12.5" x14ac:dyDescent="0.25"/>
    <row r="4864" customFormat="1" ht="12.5" x14ac:dyDescent="0.25"/>
    <row r="4865" customFormat="1" ht="12.5" x14ac:dyDescent="0.25"/>
    <row r="4866" customFormat="1" ht="12.5" x14ac:dyDescent="0.25"/>
    <row r="4867" customFormat="1" ht="12.5" x14ac:dyDescent="0.25"/>
    <row r="4868" customFormat="1" ht="12.5" x14ac:dyDescent="0.25"/>
    <row r="4869" customFormat="1" ht="12.5" x14ac:dyDescent="0.25"/>
    <row r="4870" customFormat="1" ht="12.5" x14ac:dyDescent="0.25"/>
    <row r="4871" customFormat="1" ht="12.5" x14ac:dyDescent="0.25"/>
    <row r="4872" customFormat="1" ht="12.5" x14ac:dyDescent="0.25"/>
    <row r="4873" customFormat="1" ht="12.5" x14ac:dyDescent="0.25"/>
    <row r="4874" customFormat="1" ht="12.5" x14ac:dyDescent="0.25"/>
    <row r="4875" customFormat="1" ht="12.5" x14ac:dyDescent="0.25"/>
    <row r="4876" customFormat="1" ht="12.5" x14ac:dyDescent="0.25"/>
    <row r="4877" customFormat="1" ht="12.5" x14ac:dyDescent="0.25"/>
    <row r="4878" customFormat="1" ht="12.5" x14ac:dyDescent="0.25"/>
    <row r="4879" customFormat="1" ht="12.5" x14ac:dyDescent="0.25"/>
    <row r="4880" customFormat="1" ht="12.5" x14ac:dyDescent="0.25"/>
    <row r="4881" customFormat="1" ht="12.5" x14ac:dyDescent="0.25"/>
    <row r="4882" customFormat="1" ht="12.5" x14ac:dyDescent="0.25"/>
    <row r="4883" customFormat="1" ht="12.5" x14ac:dyDescent="0.25"/>
    <row r="4884" customFormat="1" ht="12.5" x14ac:dyDescent="0.25"/>
    <row r="4885" customFormat="1" ht="12.5" x14ac:dyDescent="0.25"/>
    <row r="4886" customFormat="1" ht="12.5" x14ac:dyDescent="0.25"/>
    <row r="4887" customFormat="1" ht="12.5" x14ac:dyDescent="0.25"/>
    <row r="4888" customFormat="1" ht="12.5" x14ac:dyDescent="0.25"/>
    <row r="4889" customFormat="1" ht="12.5" x14ac:dyDescent="0.25"/>
    <row r="4890" customFormat="1" ht="12.5" x14ac:dyDescent="0.25"/>
    <row r="4891" customFormat="1" ht="12.5" x14ac:dyDescent="0.25"/>
    <row r="4892" customFormat="1" ht="12.5" x14ac:dyDescent="0.25"/>
    <row r="4893" customFormat="1" ht="12.5" x14ac:dyDescent="0.25"/>
    <row r="4894" customFormat="1" ht="12.5" x14ac:dyDescent="0.25"/>
    <row r="4895" customFormat="1" ht="12.5" x14ac:dyDescent="0.25"/>
    <row r="4896" customFormat="1" ht="12.5" x14ac:dyDescent="0.25"/>
    <row r="4897" customFormat="1" ht="12.5" x14ac:dyDescent="0.25"/>
    <row r="4898" customFormat="1" ht="12.5" x14ac:dyDescent="0.25"/>
    <row r="4899" customFormat="1" ht="12.5" x14ac:dyDescent="0.25"/>
    <row r="4900" customFormat="1" ht="12.5" x14ac:dyDescent="0.25"/>
    <row r="4901" customFormat="1" ht="12.5" x14ac:dyDescent="0.25"/>
    <row r="4902" customFormat="1" ht="12.5" x14ac:dyDescent="0.25"/>
    <row r="4903" customFormat="1" ht="12.5" x14ac:dyDescent="0.25"/>
    <row r="4904" customFormat="1" ht="12.5" x14ac:dyDescent="0.25"/>
    <row r="4905" customFormat="1" ht="12.5" x14ac:dyDescent="0.25"/>
    <row r="4906" customFormat="1" ht="12.5" x14ac:dyDescent="0.25"/>
    <row r="4907" customFormat="1" ht="12.5" x14ac:dyDescent="0.25"/>
    <row r="4908" customFormat="1" ht="12.5" x14ac:dyDescent="0.25"/>
    <row r="4909" customFormat="1" ht="12.5" x14ac:dyDescent="0.25"/>
    <row r="4910" customFormat="1" ht="12.5" x14ac:dyDescent="0.25"/>
    <row r="4911" customFormat="1" ht="12.5" x14ac:dyDescent="0.25"/>
    <row r="4912" customFormat="1" ht="12.5" x14ac:dyDescent="0.25"/>
    <row r="4913" customFormat="1" ht="12.5" x14ac:dyDescent="0.25"/>
    <row r="4914" customFormat="1" ht="12.5" x14ac:dyDescent="0.25"/>
    <row r="4915" customFormat="1" ht="12.5" x14ac:dyDescent="0.25"/>
    <row r="4916" customFormat="1" ht="12.5" x14ac:dyDescent="0.25"/>
    <row r="4917" customFormat="1" ht="12.5" x14ac:dyDescent="0.25"/>
    <row r="4918" customFormat="1" ht="12.5" x14ac:dyDescent="0.25"/>
    <row r="4919" customFormat="1" ht="12.5" x14ac:dyDescent="0.25"/>
    <row r="4920" customFormat="1" ht="12.5" x14ac:dyDescent="0.25"/>
    <row r="4921" customFormat="1" ht="12.5" x14ac:dyDescent="0.25"/>
    <row r="4922" customFormat="1" ht="12.5" x14ac:dyDescent="0.25"/>
    <row r="4923" customFormat="1" ht="12.5" x14ac:dyDescent="0.25"/>
    <row r="4924" customFormat="1" ht="12.5" x14ac:dyDescent="0.25"/>
    <row r="4925" customFormat="1" ht="12.5" x14ac:dyDescent="0.25"/>
    <row r="4926" customFormat="1" ht="12.5" x14ac:dyDescent="0.25"/>
    <row r="4927" customFormat="1" ht="12.5" x14ac:dyDescent="0.25"/>
    <row r="4928" customFormat="1" ht="12.5" x14ac:dyDescent="0.25"/>
    <row r="4929" customFormat="1" ht="12.5" x14ac:dyDescent="0.25"/>
    <row r="4930" customFormat="1" ht="12.5" x14ac:dyDescent="0.25"/>
    <row r="4931" customFormat="1" ht="12.5" x14ac:dyDescent="0.25"/>
    <row r="4932" customFormat="1" ht="12.5" x14ac:dyDescent="0.25"/>
    <row r="4933" customFormat="1" ht="12.5" x14ac:dyDescent="0.25"/>
    <row r="4934" customFormat="1" ht="12.5" x14ac:dyDescent="0.25"/>
    <row r="4935" customFormat="1" ht="12.5" x14ac:dyDescent="0.25"/>
    <row r="4936" customFormat="1" ht="12.5" x14ac:dyDescent="0.25"/>
    <row r="4937" customFormat="1" ht="12.5" x14ac:dyDescent="0.25"/>
    <row r="4938" customFormat="1" ht="12.5" x14ac:dyDescent="0.25"/>
    <row r="4939" customFormat="1" ht="12.5" x14ac:dyDescent="0.25"/>
    <row r="4940" customFormat="1" ht="12.5" x14ac:dyDescent="0.25"/>
    <row r="4941" customFormat="1" ht="12.5" x14ac:dyDescent="0.25"/>
    <row r="4942" customFormat="1" ht="12.5" x14ac:dyDescent="0.25"/>
    <row r="4943" customFormat="1" ht="12.5" x14ac:dyDescent="0.25"/>
    <row r="4944" customFormat="1" ht="12.5" x14ac:dyDescent="0.25"/>
    <row r="4945" customFormat="1" ht="12.5" x14ac:dyDescent="0.25"/>
    <row r="4946" customFormat="1" ht="12.5" x14ac:dyDescent="0.25"/>
    <row r="4947" customFormat="1" ht="12.5" x14ac:dyDescent="0.25"/>
    <row r="4948" customFormat="1" ht="12.5" x14ac:dyDescent="0.25"/>
    <row r="4949" customFormat="1" ht="12.5" x14ac:dyDescent="0.25"/>
    <row r="4950" customFormat="1" ht="12.5" x14ac:dyDescent="0.25"/>
    <row r="4951" customFormat="1" ht="12.5" x14ac:dyDescent="0.25"/>
    <row r="4952" customFormat="1" ht="12.5" x14ac:dyDescent="0.25"/>
    <row r="4953" customFormat="1" ht="12.5" x14ac:dyDescent="0.25"/>
    <row r="4954" customFormat="1" ht="12.5" x14ac:dyDescent="0.25"/>
    <row r="4955" customFormat="1" ht="12.5" x14ac:dyDescent="0.25"/>
    <row r="4956" customFormat="1" ht="12.5" x14ac:dyDescent="0.25"/>
    <row r="4957" customFormat="1" ht="12.5" x14ac:dyDescent="0.25"/>
    <row r="4958" customFormat="1" ht="12.5" x14ac:dyDescent="0.25"/>
    <row r="4959" customFormat="1" ht="12.5" x14ac:dyDescent="0.25"/>
    <row r="4960" customFormat="1" ht="12.5" x14ac:dyDescent="0.25"/>
    <row r="4961" customFormat="1" ht="12.5" x14ac:dyDescent="0.25"/>
    <row r="4962" customFormat="1" ht="12.5" x14ac:dyDescent="0.25"/>
    <row r="4963" customFormat="1" ht="12.5" x14ac:dyDescent="0.25"/>
    <row r="4964" customFormat="1" ht="12.5" x14ac:dyDescent="0.25"/>
    <row r="4965" customFormat="1" ht="12.5" x14ac:dyDescent="0.25"/>
    <row r="4966" customFormat="1" ht="12.5" x14ac:dyDescent="0.25"/>
    <row r="4967" customFormat="1" ht="12.5" x14ac:dyDescent="0.25"/>
    <row r="4968" customFormat="1" ht="12.5" x14ac:dyDescent="0.25"/>
    <row r="4969" customFormat="1" ht="12.5" x14ac:dyDescent="0.25"/>
    <row r="4970" customFormat="1" ht="12.5" x14ac:dyDescent="0.25"/>
    <row r="4971" customFormat="1" ht="12.5" x14ac:dyDescent="0.25"/>
    <row r="4972" customFormat="1" ht="12.5" x14ac:dyDescent="0.25"/>
    <row r="4973" customFormat="1" ht="12.5" x14ac:dyDescent="0.25"/>
    <row r="4974" customFormat="1" ht="12.5" x14ac:dyDescent="0.25"/>
    <row r="4975" customFormat="1" ht="12.5" x14ac:dyDescent="0.25"/>
    <row r="4976" customFormat="1" ht="12.5" x14ac:dyDescent="0.25"/>
    <row r="4977" customFormat="1" ht="12.5" x14ac:dyDescent="0.25"/>
    <row r="4978" customFormat="1" ht="12.5" x14ac:dyDescent="0.25"/>
    <row r="4979" customFormat="1" ht="12.5" x14ac:dyDescent="0.25"/>
    <row r="4980" customFormat="1" ht="12.5" x14ac:dyDescent="0.25"/>
    <row r="4981" customFormat="1" ht="12.5" x14ac:dyDescent="0.25"/>
    <row r="4982" customFormat="1" ht="12.5" x14ac:dyDescent="0.25"/>
    <row r="4983" customFormat="1" ht="12.5" x14ac:dyDescent="0.25"/>
    <row r="4984" customFormat="1" ht="12.5" x14ac:dyDescent="0.25"/>
    <row r="4985" customFormat="1" ht="12.5" x14ac:dyDescent="0.25"/>
    <row r="4986" customFormat="1" ht="12.5" x14ac:dyDescent="0.25"/>
    <row r="4987" customFormat="1" ht="12.5" x14ac:dyDescent="0.25"/>
    <row r="4988" customFormat="1" ht="12.5" x14ac:dyDescent="0.25"/>
    <row r="4989" customFormat="1" ht="12.5" x14ac:dyDescent="0.25"/>
    <row r="4990" customFormat="1" ht="12.5" x14ac:dyDescent="0.25"/>
    <row r="4991" customFormat="1" ht="12.5" x14ac:dyDescent="0.25"/>
    <row r="4992" customFormat="1" ht="12.5" x14ac:dyDescent="0.25"/>
    <row r="4993" customFormat="1" ht="12.5" x14ac:dyDescent="0.25"/>
    <row r="4994" customFormat="1" ht="12.5" x14ac:dyDescent="0.25"/>
    <row r="4995" customFormat="1" ht="12.5" x14ac:dyDescent="0.25"/>
    <row r="4996" customFormat="1" ht="12.5" x14ac:dyDescent="0.25"/>
    <row r="4997" customFormat="1" ht="12.5" x14ac:dyDescent="0.25"/>
    <row r="4998" customFormat="1" ht="12.5" x14ac:dyDescent="0.25"/>
    <row r="4999" customFormat="1" ht="12.5" x14ac:dyDescent="0.25"/>
    <row r="5000" customFormat="1" ht="12.5" x14ac:dyDescent="0.25"/>
    <row r="5001" customFormat="1" ht="12.5" x14ac:dyDescent="0.25"/>
    <row r="5002" customFormat="1" ht="12.5" x14ac:dyDescent="0.25"/>
    <row r="5003" customFormat="1" ht="12.5" x14ac:dyDescent="0.25"/>
    <row r="5004" customFormat="1" ht="12.5" x14ac:dyDescent="0.25"/>
    <row r="5005" customFormat="1" ht="12.5" x14ac:dyDescent="0.25"/>
    <row r="5006" customFormat="1" ht="12.5" x14ac:dyDescent="0.25"/>
    <row r="5007" customFormat="1" ht="12.5" x14ac:dyDescent="0.25"/>
    <row r="5008" customFormat="1" ht="12.5" x14ac:dyDescent="0.25"/>
    <row r="5009" customFormat="1" ht="12.5" x14ac:dyDescent="0.25"/>
    <row r="5010" customFormat="1" ht="12.5" x14ac:dyDescent="0.25"/>
    <row r="5011" customFormat="1" ht="12.5" x14ac:dyDescent="0.25"/>
    <row r="5012" customFormat="1" ht="12.5" x14ac:dyDescent="0.25"/>
    <row r="5013" customFormat="1" ht="12.5" x14ac:dyDescent="0.25"/>
    <row r="5014" customFormat="1" ht="12.5" x14ac:dyDescent="0.25"/>
    <row r="5015" customFormat="1" ht="12.5" x14ac:dyDescent="0.25"/>
    <row r="5016" customFormat="1" ht="12.5" x14ac:dyDescent="0.25"/>
    <row r="5017" customFormat="1" ht="12.5" x14ac:dyDescent="0.25"/>
    <row r="5018" customFormat="1" ht="12.5" x14ac:dyDescent="0.25"/>
    <row r="5019" customFormat="1" ht="12.5" x14ac:dyDescent="0.25"/>
    <row r="5020" customFormat="1" ht="12.5" x14ac:dyDescent="0.25"/>
    <row r="5021" customFormat="1" ht="12.5" x14ac:dyDescent="0.25"/>
    <row r="5022" customFormat="1" ht="12.5" x14ac:dyDescent="0.25"/>
    <row r="5023" customFormat="1" ht="12.5" x14ac:dyDescent="0.25"/>
    <row r="5024" customFormat="1" ht="12.5" x14ac:dyDescent="0.25"/>
    <row r="5025" customFormat="1" ht="12.5" x14ac:dyDescent="0.25"/>
    <row r="5026" customFormat="1" ht="12.5" x14ac:dyDescent="0.25"/>
    <row r="5027" customFormat="1" ht="12.5" x14ac:dyDescent="0.25"/>
    <row r="5028" customFormat="1" ht="12.5" x14ac:dyDescent="0.25"/>
    <row r="5029" customFormat="1" ht="12.5" x14ac:dyDescent="0.25"/>
    <row r="5030" customFormat="1" ht="12.5" x14ac:dyDescent="0.25"/>
    <row r="5031" customFormat="1" ht="12.5" x14ac:dyDescent="0.25"/>
    <row r="5032" customFormat="1" ht="12.5" x14ac:dyDescent="0.25"/>
    <row r="5033" customFormat="1" ht="12.5" x14ac:dyDescent="0.25"/>
    <row r="5034" customFormat="1" ht="12.5" x14ac:dyDescent="0.25"/>
    <row r="5035" customFormat="1" ht="12.5" x14ac:dyDescent="0.25"/>
    <row r="5036" customFormat="1" ht="12.5" x14ac:dyDescent="0.25"/>
    <row r="5037" customFormat="1" ht="12.5" x14ac:dyDescent="0.25"/>
    <row r="5038" customFormat="1" ht="12.5" x14ac:dyDescent="0.25"/>
    <row r="5039" customFormat="1" ht="12.5" x14ac:dyDescent="0.25"/>
    <row r="5040" customFormat="1" ht="12.5" x14ac:dyDescent="0.25"/>
    <row r="5041" customFormat="1" ht="12.5" x14ac:dyDescent="0.25"/>
    <row r="5042" customFormat="1" ht="12.5" x14ac:dyDescent="0.25"/>
    <row r="5043" customFormat="1" ht="12.5" x14ac:dyDescent="0.25"/>
    <row r="5044" customFormat="1" ht="12.5" x14ac:dyDescent="0.25"/>
    <row r="5045" customFormat="1" ht="12.5" x14ac:dyDescent="0.25"/>
    <row r="5046" customFormat="1" ht="12.5" x14ac:dyDescent="0.25"/>
    <row r="5047" customFormat="1" ht="12.5" x14ac:dyDescent="0.25"/>
    <row r="5048" customFormat="1" ht="12.5" x14ac:dyDescent="0.25"/>
    <row r="5049" customFormat="1" ht="12.5" x14ac:dyDescent="0.25"/>
    <row r="5050" customFormat="1" ht="12.5" x14ac:dyDescent="0.25"/>
    <row r="5051" customFormat="1" ht="12.5" x14ac:dyDescent="0.25"/>
    <row r="5052" customFormat="1" ht="12.5" x14ac:dyDescent="0.25"/>
    <row r="5053" customFormat="1" ht="12.5" x14ac:dyDescent="0.25"/>
    <row r="5054" customFormat="1" ht="12.5" x14ac:dyDescent="0.25"/>
    <row r="5055" customFormat="1" ht="12.5" x14ac:dyDescent="0.25"/>
    <row r="5056" customFormat="1" ht="12.5" x14ac:dyDescent="0.25"/>
    <row r="5057" customFormat="1" ht="12.5" x14ac:dyDescent="0.25"/>
    <row r="5058" customFormat="1" ht="12.5" x14ac:dyDescent="0.25"/>
    <row r="5059" customFormat="1" ht="12.5" x14ac:dyDescent="0.25"/>
    <row r="5060" customFormat="1" ht="12.5" x14ac:dyDescent="0.25"/>
    <row r="5061" customFormat="1" ht="12.5" x14ac:dyDescent="0.25"/>
    <row r="5062" customFormat="1" ht="12.5" x14ac:dyDescent="0.25"/>
    <row r="5063" customFormat="1" ht="12.5" x14ac:dyDescent="0.25"/>
    <row r="5064" customFormat="1" ht="12.5" x14ac:dyDescent="0.25"/>
    <row r="5065" customFormat="1" ht="12.5" x14ac:dyDescent="0.25"/>
    <row r="5066" customFormat="1" ht="12.5" x14ac:dyDescent="0.25"/>
    <row r="5067" customFormat="1" ht="12.5" x14ac:dyDescent="0.25"/>
    <row r="5068" customFormat="1" ht="12.5" x14ac:dyDescent="0.25"/>
    <row r="5069" customFormat="1" ht="12.5" x14ac:dyDescent="0.25"/>
    <row r="5070" customFormat="1" ht="12.5" x14ac:dyDescent="0.25"/>
    <row r="5071" customFormat="1" ht="12.5" x14ac:dyDescent="0.25"/>
    <row r="5072" customFormat="1" ht="12.5" x14ac:dyDescent="0.25"/>
    <row r="5073" customFormat="1" ht="12.5" x14ac:dyDescent="0.25"/>
    <row r="5074" customFormat="1" ht="12.5" x14ac:dyDescent="0.25"/>
    <row r="5075" customFormat="1" ht="12.5" x14ac:dyDescent="0.25"/>
    <row r="5076" customFormat="1" ht="12.5" x14ac:dyDescent="0.25"/>
    <row r="5077" customFormat="1" ht="12.5" x14ac:dyDescent="0.25"/>
    <row r="5078" customFormat="1" ht="12.5" x14ac:dyDescent="0.25"/>
    <row r="5079" customFormat="1" ht="12.5" x14ac:dyDescent="0.25"/>
    <row r="5080" customFormat="1" ht="12.5" x14ac:dyDescent="0.25"/>
    <row r="5081" customFormat="1" ht="12.5" x14ac:dyDescent="0.25"/>
    <row r="5082" customFormat="1" ht="12.5" x14ac:dyDescent="0.25"/>
    <row r="5083" customFormat="1" ht="12.5" x14ac:dyDescent="0.25"/>
    <row r="5084" customFormat="1" ht="12.5" x14ac:dyDescent="0.25"/>
    <row r="5085" customFormat="1" ht="12.5" x14ac:dyDescent="0.25"/>
    <row r="5086" customFormat="1" ht="12.5" x14ac:dyDescent="0.25"/>
    <row r="5087" customFormat="1" ht="12.5" x14ac:dyDescent="0.25"/>
    <row r="5088" customFormat="1" ht="12.5" x14ac:dyDescent="0.25"/>
    <row r="5089" customFormat="1" ht="12.5" x14ac:dyDescent="0.25"/>
    <row r="5090" customFormat="1" ht="12.5" x14ac:dyDescent="0.25"/>
    <row r="5091" customFormat="1" ht="12.5" x14ac:dyDescent="0.25"/>
    <row r="5092" customFormat="1" ht="12.5" x14ac:dyDescent="0.25"/>
    <row r="5093" customFormat="1" ht="12.5" x14ac:dyDescent="0.25"/>
    <row r="5094" customFormat="1" ht="12.5" x14ac:dyDescent="0.25"/>
    <row r="5095" customFormat="1" ht="12.5" x14ac:dyDescent="0.25"/>
    <row r="5096" customFormat="1" ht="12.5" x14ac:dyDescent="0.25"/>
    <row r="5097" customFormat="1" ht="12.5" x14ac:dyDescent="0.25"/>
    <row r="5098" customFormat="1" ht="12.5" x14ac:dyDescent="0.25"/>
    <row r="5099" customFormat="1" ht="12.5" x14ac:dyDescent="0.25"/>
    <row r="5100" customFormat="1" ht="12.5" x14ac:dyDescent="0.25"/>
    <row r="5101" customFormat="1" ht="12.5" x14ac:dyDescent="0.25"/>
    <row r="5102" customFormat="1" ht="12.5" x14ac:dyDescent="0.25"/>
    <row r="5103" customFormat="1" ht="12.5" x14ac:dyDescent="0.25"/>
    <row r="5104" customFormat="1" ht="12.5" x14ac:dyDescent="0.25"/>
    <row r="5105" customFormat="1" ht="12.5" x14ac:dyDescent="0.25"/>
    <row r="5106" customFormat="1" ht="12.5" x14ac:dyDescent="0.25"/>
    <row r="5107" customFormat="1" ht="12.5" x14ac:dyDescent="0.25"/>
    <row r="5108" customFormat="1" ht="12.5" x14ac:dyDescent="0.25"/>
    <row r="5109" customFormat="1" ht="12.5" x14ac:dyDescent="0.25"/>
    <row r="5110" customFormat="1" ht="12.5" x14ac:dyDescent="0.25"/>
    <row r="5111" customFormat="1" ht="12.5" x14ac:dyDescent="0.25"/>
    <row r="5112" customFormat="1" ht="12.5" x14ac:dyDescent="0.25"/>
    <row r="5113" customFormat="1" ht="12.5" x14ac:dyDescent="0.25"/>
    <row r="5114" customFormat="1" ht="12.5" x14ac:dyDescent="0.25"/>
    <row r="5115" customFormat="1" ht="12.5" x14ac:dyDescent="0.25"/>
    <row r="5116" customFormat="1" ht="12.5" x14ac:dyDescent="0.25"/>
    <row r="5117" customFormat="1" ht="12.5" x14ac:dyDescent="0.25"/>
    <row r="5118" customFormat="1" ht="12.5" x14ac:dyDescent="0.25"/>
    <row r="5119" customFormat="1" ht="12.5" x14ac:dyDescent="0.25"/>
    <row r="5120" customFormat="1" ht="12.5" x14ac:dyDescent="0.25"/>
    <row r="5121" customFormat="1" ht="12.5" x14ac:dyDescent="0.25"/>
    <row r="5122" customFormat="1" ht="12.5" x14ac:dyDescent="0.25"/>
    <row r="5123" customFormat="1" ht="12.5" x14ac:dyDescent="0.25"/>
    <row r="5124" customFormat="1" ht="12.5" x14ac:dyDescent="0.25"/>
    <row r="5125" customFormat="1" ht="12.5" x14ac:dyDescent="0.25"/>
    <row r="5126" customFormat="1" ht="12.5" x14ac:dyDescent="0.25"/>
    <row r="5127" customFormat="1" ht="12.5" x14ac:dyDescent="0.25"/>
    <row r="5128" customFormat="1" ht="12.5" x14ac:dyDescent="0.25"/>
    <row r="5129" customFormat="1" ht="12.5" x14ac:dyDescent="0.25"/>
    <row r="5130" customFormat="1" ht="12.5" x14ac:dyDescent="0.25"/>
    <row r="5131" customFormat="1" ht="12.5" x14ac:dyDescent="0.25"/>
    <row r="5132" customFormat="1" ht="12.5" x14ac:dyDescent="0.25"/>
    <row r="5133" customFormat="1" ht="12.5" x14ac:dyDescent="0.25"/>
    <row r="5134" customFormat="1" ht="12.5" x14ac:dyDescent="0.25"/>
    <row r="5135" customFormat="1" ht="12.5" x14ac:dyDescent="0.25"/>
    <row r="5136" customFormat="1" ht="12.5" x14ac:dyDescent="0.25"/>
    <row r="5137" customFormat="1" ht="12.5" x14ac:dyDescent="0.25"/>
    <row r="5138" customFormat="1" ht="12.5" x14ac:dyDescent="0.25"/>
    <row r="5139" customFormat="1" ht="12.5" x14ac:dyDescent="0.25"/>
    <row r="5140" customFormat="1" ht="12.5" x14ac:dyDescent="0.25"/>
    <row r="5141" customFormat="1" ht="12.5" x14ac:dyDescent="0.25"/>
    <row r="5142" customFormat="1" ht="12.5" x14ac:dyDescent="0.25"/>
    <row r="5143" customFormat="1" ht="12.5" x14ac:dyDescent="0.25"/>
    <row r="5144" customFormat="1" ht="12.5" x14ac:dyDescent="0.25"/>
    <row r="5145" customFormat="1" ht="12.5" x14ac:dyDescent="0.25"/>
    <row r="5146" customFormat="1" ht="12.5" x14ac:dyDescent="0.25"/>
    <row r="5147" customFormat="1" ht="12.5" x14ac:dyDescent="0.25"/>
    <row r="5148" customFormat="1" ht="12.5" x14ac:dyDescent="0.25"/>
    <row r="5149" customFormat="1" ht="12.5" x14ac:dyDescent="0.25"/>
    <row r="5150" customFormat="1" ht="12.5" x14ac:dyDescent="0.25"/>
    <row r="5151" customFormat="1" ht="12.5" x14ac:dyDescent="0.25"/>
    <row r="5152" customFormat="1" ht="12.5" x14ac:dyDescent="0.25"/>
    <row r="5153" customFormat="1" ht="12.5" x14ac:dyDescent="0.25"/>
    <row r="5154" customFormat="1" ht="12.5" x14ac:dyDescent="0.25"/>
    <row r="5155" customFormat="1" ht="12.5" x14ac:dyDescent="0.25"/>
    <row r="5156" customFormat="1" ht="12.5" x14ac:dyDescent="0.25"/>
    <row r="5157" customFormat="1" ht="12.5" x14ac:dyDescent="0.25"/>
    <row r="5158" customFormat="1" ht="12.5" x14ac:dyDescent="0.25"/>
    <row r="5159" customFormat="1" ht="12.5" x14ac:dyDescent="0.25"/>
    <row r="5160" customFormat="1" ht="12.5" x14ac:dyDescent="0.25"/>
    <row r="5161" customFormat="1" ht="12.5" x14ac:dyDescent="0.25"/>
    <row r="5162" customFormat="1" ht="12.5" x14ac:dyDescent="0.25"/>
    <row r="5163" customFormat="1" ht="12.5" x14ac:dyDescent="0.25"/>
    <row r="5164" customFormat="1" ht="12.5" x14ac:dyDescent="0.25"/>
    <row r="5165" customFormat="1" ht="12.5" x14ac:dyDescent="0.25"/>
    <row r="5166" customFormat="1" ht="12.5" x14ac:dyDescent="0.25"/>
    <row r="5167" customFormat="1" ht="12.5" x14ac:dyDescent="0.25"/>
    <row r="5168" customFormat="1" ht="12.5" x14ac:dyDescent="0.25"/>
    <row r="5169" customFormat="1" ht="12.5" x14ac:dyDescent="0.25"/>
    <row r="5170" customFormat="1" ht="12.5" x14ac:dyDescent="0.25"/>
    <row r="5171" customFormat="1" ht="12.5" x14ac:dyDescent="0.25"/>
    <row r="5172" customFormat="1" ht="12.5" x14ac:dyDescent="0.25"/>
    <row r="5173" customFormat="1" ht="12.5" x14ac:dyDescent="0.25"/>
    <row r="5174" customFormat="1" ht="12.5" x14ac:dyDescent="0.25"/>
    <row r="5175" customFormat="1" ht="12.5" x14ac:dyDescent="0.25"/>
    <row r="5176" customFormat="1" ht="12.5" x14ac:dyDescent="0.25"/>
    <row r="5177" customFormat="1" ht="12.5" x14ac:dyDescent="0.25"/>
    <row r="5178" customFormat="1" ht="12.5" x14ac:dyDescent="0.25"/>
    <row r="5179" customFormat="1" ht="12.5" x14ac:dyDescent="0.25"/>
    <row r="5180" customFormat="1" ht="12.5" x14ac:dyDescent="0.25"/>
    <row r="5181" customFormat="1" ht="12.5" x14ac:dyDescent="0.25"/>
    <row r="5182" customFormat="1" ht="12.5" x14ac:dyDescent="0.25"/>
    <row r="5183" customFormat="1" ht="12.5" x14ac:dyDescent="0.25"/>
    <row r="5184" customFormat="1" ht="12.5" x14ac:dyDescent="0.25"/>
    <row r="5185" customFormat="1" ht="12.5" x14ac:dyDescent="0.25"/>
    <row r="5186" customFormat="1" ht="12.5" x14ac:dyDescent="0.25"/>
    <row r="5187" customFormat="1" ht="12.5" x14ac:dyDescent="0.25"/>
    <row r="5188" customFormat="1" ht="12.5" x14ac:dyDescent="0.25"/>
    <row r="5189" customFormat="1" ht="12.5" x14ac:dyDescent="0.25"/>
    <row r="5190" customFormat="1" ht="12.5" x14ac:dyDescent="0.25"/>
    <row r="5191" customFormat="1" ht="12.5" x14ac:dyDescent="0.25"/>
    <row r="5192" customFormat="1" ht="12.5" x14ac:dyDescent="0.25"/>
    <row r="5193" customFormat="1" ht="12.5" x14ac:dyDescent="0.25"/>
    <row r="5194" customFormat="1" ht="12.5" x14ac:dyDescent="0.25"/>
    <row r="5195" customFormat="1" ht="12.5" x14ac:dyDescent="0.25"/>
    <row r="5196" customFormat="1" ht="12.5" x14ac:dyDescent="0.25"/>
    <row r="5197" customFormat="1" ht="12.5" x14ac:dyDescent="0.25"/>
    <row r="5198" customFormat="1" ht="12.5" x14ac:dyDescent="0.25"/>
    <row r="5199" customFormat="1" ht="12.5" x14ac:dyDescent="0.25"/>
    <row r="5200" customFormat="1" ht="12.5" x14ac:dyDescent="0.25"/>
    <row r="5201" customFormat="1" ht="12.5" x14ac:dyDescent="0.25"/>
    <row r="5202" customFormat="1" ht="12.5" x14ac:dyDescent="0.25"/>
    <row r="5203" customFormat="1" ht="12.5" x14ac:dyDescent="0.25"/>
    <row r="5204" customFormat="1" ht="12.5" x14ac:dyDescent="0.25"/>
    <row r="5205" customFormat="1" ht="12.5" x14ac:dyDescent="0.25"/>
    <row r="5206" customFormat="1" ht="12.5" x14ac:dyDescent="0.25"/>
    <row r="5207" customFormat="1" ht="12.5" x14ac:dyDescent="0.25"/>
    <row r="5208" customFormat="1" ht="12.5" x14ac:dyDescent="0.25"/>
    <row r="5209" customFormat="1" ht="12.5" x14ac:dyDescent="0.25"/>
    <row r="5210" customFormat="1" ht="12.5" x14ac:dyDescent="0.25"/>
    <row r="5211" customFormat="1" ht="12.5" x14ac:dyDescent="0.25"/>
    <row r="5212" customFormat="1" ht="12.5" x14ac:dyDescent="0.25"/>
    <row r="5213" customFormat="1" ht="12.5" x14ac:dyDescent="0.25"/>
    <row r="5214" customFormat="1" ht="12.5" x14ac:dyDescent="0.25"/>
    <row r="5215" customFormat="1" ht="12.5" x14ac:dyDescent="0.25"/>
    <row r="5216" customFormat="1" ht="12.5" x14ac:dyDescent="0.25"/>
    <row r="5217" customFormat="1" ht="12.5" x14ac:dyDescent="0.25"/>
    <row r="5218" customFormat="1" ht="12.5" x14ac:dyDescent="0.25"/>
    <row r="5219" customFormat="1" ht="12.5" x14ac:dyDescent="0.25"/>
    <row r="5220" customFormat="1" ht="12.5" x14ac:dyDescent="0.25"/>
    <row r="5221" customFormat="1" ht="12.5" x14ac:dyDescent="0.25"/>
    <row r="5222" customFormat="1" ht="12.5" x14ac:dyDescent="0.25"/>
    <row r="5223" customFormat="1" ht="12.5" x14ac:dyDescent="0.25"/>
    <row r="5224" customFormat="1" ht="12.5" x14ac:dyDescent="0.25"/>
    <row r="5225" customFormat="1" ht="12.5" x14ac:dyDescent="0.25"/>
    <row r="5226" customFormat="1" ht="12.5" x14ac:dyDescent="0.25"/>
    <row r="5227" customFormat="1" ht="12.5" x14ac:dyDescent="0.25"/>
    <row r="5228" customFormat="1" ht="12.5" x14ac:dyDescent="0.25"/>
    <row r="5229" customFormat="1" ht="12.5" x14ac:dyDescent="0.25"/>
    <row r="5230" customFormat="1" ht="12.5" x14ac:dyDescent="0.25"/>
    <row r="5231" customFormat="1" ht="12.5" x14ac:dyDescent="0.25"/>
    <row r="5232" customFormat="1" ht="12.5" x14ac:dyDescent="0.25"/>
    <row r="5233" customFormat="1" ht="12.5" x14ac:dyDescent="0.25"/>
    <row r="5234" customFormat="1" ht="12.5" x14ac:dyDescent="0.25"/>
    <row r="5235" customFormat="1" ht="12.5" x14ac:dyDescent="0.25"/>
    <row r="5236" customFormat="1" ht="12.5" x14ac:dyDescent="0.25"/>
    <row r="5237" customFormat="1" ht="12.5" x14ac:dyDescent="0.25"/>
    <row r="5238" customFormat="1" ht="12.5" x14ac:dyDescent="0.25"/>
    <row r="5239" customFormat="1" ht="12.5" x14ac:dyDescent="0.25"/>
    <row r="5240" customFormat="1" ht="12.5" x14ac:dyDescent="0.25"/>
    <row r="5241" customFormat="1" ht="12.5" x14ac:dyDescent="0.25"/>
    <row r="5242" customFormat="1" ht="12.5" x14ac:dyDescent="0.25"/>
    <row r="5243" customFormat="1" ht="12.5" x14ac:dyDescent="0.25"/>
    <row r="5244" customFormat="1" ht="12.5" x14ac:dyDescent="0.25"/>
    <row r="5245" customFormat="1" ht="12.5" x14ac:dyDescent="0.25"/>
    <row r="5246" customFormat="1" ht="12.5" x14ac:dyDescent="0.25"/>
    <row r="5247" customFormat="1" ht="12.5" x14ac:dyDescent="0.25"/>
    <row r="5248" customFormat="1" ht="12.5" x14ac:dyDescent="0.25"/>
    <row r="5249" customFormat="1" ht="12.5" x14ac:dyDescent="0.25"/>
    <row r="5250" customFormat="1" ht="12.5" x14ac:dyDescent="0.25"/>
    <row r="5251" customFormat="1" ht="12.5" x14ac:dyDescent="0.25"/>
    <row r="5252" customFormat="1" ht="12.5" x14ac:dyDescent="0.25"/>
    <row r="5253" customFormat="1" ht="12.5" x14ac:dyDescent="0.25"/>
    <row r="5254" customFormat="1" ht="12.5" x14ac:dyDescent="0.25"/>
    <row r="5255" customFormat="1" ht="12.5" x14ac:dyDescent="0.25"/>
    <row r="5256" customFormat="1" ht="12.5" x14ac:dyDescent="0.25"/>
    <row r="5257" customFormat="1" ht="12.5" x14ac:dyDescent="0.25"/>
    <row r="5258" customFormat="1" ht="12.5" x14ac:dyDescent="0.25"/>
    <row r="5259" customFormat="1" ht="12.5" x14ac:dyDescent="0.25"/>
    <row r="5260" customFormat="1" ht="12.5" x14ac:dyDescent="0.25"/>
    <row r="5261" customFormat="1" ht="12.5" x14ac:dyDescent="0.25"/>
    <row r="5262" customFormat="1" ht="12.5" x14ac:dyDescent="0.25"/>
    <row r="5263" customFormat="1" ht="12.5" x14ac:dyDescent="0.25"/>
    <row r="5264" customFormat="1" ht="12.5" x14ac:dyDescent="0.25"/>
    <row r="5265" customFormat="1" ht="12.5" x14ac:dyDescent="0.25"/>
    <row r="5266" customFormat="1" ht="12.5" x14ac:dyDescent="0.25"/>
    <row r="5267" customFormat="1" ht="12.5" x14ac:dyDescent="0.25"/>
    <row r="5268" customFormat="1" ht="12.5" x14ac:dyDescent="0.25"/>
    <row r="5269" customFormat="1" ht="12.5" x14ac:dyDescent="0.25"/>
    <row r="5270" customFormat="1" ht="12.5" x14ac:dyDescent="0.25"/>
    <row r="5271" customFormat="1" ht="12.5" x14ac:dyDescent="0.25"/>
    <row r="5272" customFormat="1" ht="12.5" x14ac:dyDescent="0.25"/>
    <row r="5273" customFormat="1" ht="12.5" x14ac:dyDescent="0.25"/>
    <row r="5274" customFormat="1" ht="12.5" x14ac:dyDescent="0.25"/>
    <row r="5275" customFormat="1" ht="12.5" x14ac:dyDescent="0.25"/>
    <row r="5276" customFormat="1" ht="12.5" x14ac:dyDescent="0.25"/>
    <row r="5277" customFormat="1" ht="12.5" x14ac:dyDescent="0.25"/>
    <row r="5278" customFormat="1" ht="12.5" x14ac:dyDescent="0.25"/>
    <row r="5279" customFormat="1" ht="12.5" x14ac:dyDescent="0.25"/>
    <row r="5280" customFormat="1" ht="12.5" x14ac:dyDescent="0.25"/>
    <row r="5281" customFormat="1" ht="12.5" x14ac:dyDescent="0.25"/>
    <row r="5282" customFormat="1" ht="12.5" x14ac:dyDescent="0.25"/>
    <row r="5283" customFormat="1" ht="12.5" x14ac:dyDescent="0.25"/>
    <row r="5284" customFormat="1" ht="12.5" x14ac:dyDescent="0.25"/>
    <row r="5285" customFormat="1" ht="12.5" x14ac:dyDescent="0.25"/>
    <row r="5286" customFormat="1" ht="12.5" x14ac:dyDescent="0.25"/>
    <row r="5287" customFormat="1" ht="12.5" x14ac:dyDescent="0.25"/>
    <row r="5288" customFormat="1" ht="12.5" x14ac:dyDescent="0.25"/>
    <row r="5289" customFormat="1" ht="12.5" x14ac:dyDescent="0.25"/>
    <row r="5290" customFormat="1" ht="12.5" x14ac:dyDescent="0.25"/>
    <row r="5291" customFormat="1" ht="12.5" x14ac:dyDescent="0.25"/>
    <row r="5292" customFormat="1" ht="12.5" x14ac:dyDescent="0.25"/>
    <row r="5293" customFormat="1" ht="12.5" x14ac:dyDescent="0.25"/>
    <row r="5294" customFormat="1" ht="12.5" x14ac:dyDescent="0.25"/>
    <row r="5295" customFormat="1" ht="12.5" x14ac:dyDescent="0.25"/>
    <row r="5296" customFormat="1" ht="12.5" x14ac:dyDescent="0.25"/>
    <row r="5297" customFormat="1" ht="12.5" x14ac:dyDescent="0.25"/>
    <row r="5298" customFormat="1" ht="12.5" x14ac:dyDescent="0.25"/>
    <row r="5299" customFormat="1" ht="12.5" x14ac:dyDescent="0.25"/>
    <row r="5300" customFormat="1" ht="12.5" x14ac:dyDescent="0.25"/>
    <row r="5301" customFormat="1" ht="12.5" x14ac:dyDescent="0.25"/>
    <row r="5302" customFormat="1" ht="12.5" x14ac:dyDescent="0.25"/>
    <row r="5303" customFormat="1" ht="12.5" x14ac:dyDescent="0.25"/>
    <row r="5304" customFormat="1" ht="12.5" x14ac:dyDescent="0.25"/>
    <row r="5305" customFormat="1" ht="12.5" x14ac:dyDescent="0.25"/>
    <row r="5306" customFormat="1" ht="12.5" x14ac:dyDescent="0.25"/>
    <row r="5307" customFormat="1" ht="12.5" x14ac:dyDescent="0.25"/>
    <row r="5308" customFormat="1" ht="12.5" x14ac:dyDescent="0.25"/>
    <row r="5309" customFormat="1" ht="12.5" x14ac:dyDescent="0.25"/>
    <row r="5310" customFormat="1" ht="12.5" x14ac:dyDescent="0.25"/>
    <row r="5311" customFormat="1" ht="12.5" x14ac:dyDescent="0.25"/>
    <row r="5312" customFormat="1" ht="12.5" x14ac:dyDescent="0.25"/>
    <row r="5313" customFormat="1" ht="12.5" x14ac:dyDescent="0.25"/>
    <row r="5314" customFormat="1" ht="12.5" x14ac:dyDescent="0.25"/>
    <row r="5315" customFormat="1" ht="12.5" x14ac:dyDescent="0.25"/>
    <row r="5316" customFormat="1" ht="12.5" x14ac:dyDescent="0.25"/>
    <row r="5317" customFormat="1" ht="12.5" x14ac:dyDescent="0.25"/>
    <row r="5318" customFormat="1" ht="12.5" x14ac:dyDescent="0.25"/>
    <row r="5319" customFormat="1" ht="12.5" x14ac:dyDescent="0.25"/>
    <row r="5320" customFormat="1" ht="12.5" x14ac:dyDescent="0.25"/>
    <row r="5321" customFormat="1" ht="12.5" x14ac:dyDescent="0.25"/>
    <row r="5322" customFormat="1" ht="12.5" x14ac:dyDescent="0.25"/>
    <row r="5323" customFormat="1" ht="12.5" x14ac:dyDescent="0.25"/>
    <row r="5324" customFormat="1" ht="12.5" x14ac:dyDescent="0.25"/>
    <row r="5325" customFormat="1" ht="12.5" x14ac:dyDescent="0.25"/>
    <row r="5326" customFormat="1" ht="12.5" x14ac:dyDescent="0.25"/>
    <row r="5327" customFormat="1" ht="12.5" x14ac:dyDescent="0.25"/>
    <row r="5328" customFormat="1" ht="12.5" x14ac:dyDescent="0.25"/>
    <row r="5329" customFormat="1" ht="12.5" x14ac:dyDescent="0.25"/>
    <row r="5330" customFormat="1" ht="12.5" x14ac:dyDescent="0.25"/>
    <row r="5331" customFormat="1" ht="12.5" x14ac:dyDescent="0.25"/>
    <row r="5332" customFormat="1" ht="12.5" x14ac:dyDescent="0.25"/>
    <row r="5333" customFormat="1" ht="12.5" x14ac:dyDescent="0.25"/>
    <row r="5334" customFormat="1" ht="12.5" x14ac:dyDescent="0.25"/>
    <row r="5335" customFormat="1" ht="12.5" x14ac:dyDescent="0.25"/>
    <row r="5336" customFormat="1" ht="12.5" x14ac:dyDescent="0.25"/>
    <row r="5337" customFormat="1" ht="12.5" x14ac:dyDescent="0.25"/>
    <row r="5338" customFormat="1" ht="12.5" x14ac:dyDescent="0.25"/>
    <row r="5339" customFormat="1" ht="12.5" x14ac:dyDescent="0.25"/>
    <row r="5340" customFormat="1" ht="12.5" x14ac:dyDescent="0.25"/>
    <row r="5341" customFormat="1" ht="12.5" x14ac:dyDescent="0.25"/>
    <row r="5342" customFormat="1" ht="12.5" x14ac:dyDescent="0.25"/>
    <row r="5343" customFormat="1" ht="12.5" x14ac:dyDescent="0.25"/>
    <row r="5344" customFormat="1" ht="12.5" x14ac:dyDescent="0.25"/>
    <row r="5345" customFormat="1" ht="12.5" x14ac:dyDescent="0.25"/>
    <row r="5346" customFormat="1" ht="12.5" x14ac:dyDescent="0.25"/>
    <row r="5347" customFormat="1" ht="12.5" x14ac:dyDescent="0.25"/>
    <row r="5348" customFormat="1" ht="12.5" x14ac:dyDescent="0.25"/>
    <row r="5349" customFormat="1" ht="12.5" x14ac:dyDescent="0.25"/>
    <row r="5350" customFormat="1" ht="12.5" x14ac:dyDescent="0.25"/>
    <row r="5351" customFormat="1" ht="12.5" x14ac:dyDescent="0.25"/>
    <row r="5352" customFormat="1" ht="12.5" x14ac:dyDescent="0.25"/>
    <row r="5353" customFormat="1" ht="12.5" x14ac:dyDescent="0.25"/>
    <row r="5354" customFormat="1" ht="12.5" x14ac:dyDescent="0.25"/>
    <row r="5355" customFormat="1" ht="12.5" x14ac:dyDescent="0.25"/>
    <row r="5356" customFormat="1" ht="12.5" x14ac:dyDescent="0.25"/>
    <row r="5357" customFormat="1" ht="12.5" x14ac:dyDescent="0.25"/>
    <row r="5358" customFormat="1" ht="12.5" x14ac:dyDescent="0.25"/>
    <row r="5359" customFormat="1" ht="12.5" x14ac:dyDescent="0.25"/>
    <row r="5360" customFormat="1" ht="12.5" x14ac:dyDescent="0.25"/>
    <row r="5361" customFormat="1" ht="12.5" x14ac:dyDescent="0.25"/>
    <row r="5362" customFormat="1" ht="12.5" x14ac:dyDescent="0.25"/>
    <row r="5363" customFormat="1" ht="12.5" x14ac:dyDescent="0.25"/>
    <row r="5364" customFormat="1" ht="12.5" x14ac:dyDescent="0.25"/>
    <row r="5365" customFormat="1" ht="12.5" x14ac:dyDescent="0.25"/>
    <row r="5366" customFormat="1" ht="12.5" x14ac:dyDescent="0.25"/>
    <row r="5367" customFormat="1" ht="12.5" x14ac:dyDescent="0.25"/>
    <row r="5368" customFormat="1" ht="12.5" x14ac:dyDescent="0.25"/>
    <row r="5369" customFormat="1" ht="12.5" x14ac:dyDescent="0.25"/>
    <row r="5370" customFormat="1" ht="12.5" x14ac:dyDescent="0.25"/>
    <row r="5371" customFormat="1" ht="12.5" x14ac:dyDescent="0.25"/>
    <row r="5372" customFormat="1" ht="12.5" x14ac:dyDescent="0.25"/>
    <row r="5373" customFormat="1" ht="12.5" x14ac:dyDescent="0.25"/>
    <row r="5374" customFormat="1" ht="12.5" x14ac:dyDescent="0.25"/>
    <row r="5375" customFormat="1" ht="12.5" x14ac:dyDescent="0.25"/>
    <row r="5376" customFormat="1" ht="12.5" x14ac:dyDescent="0.25"/>
    <row r="5377" customFormat="1" ht="12.5" x14ac:dyDescent="0.25"/>
    <row r="5378" customFormat="1" ht="12.5" x14ac:dyDescent="0.25"/>
    <row r="5379" customFormat="1" ht="12.5" x14ac:dyDescent="0.25"/>
    <row r="5380" customFormat="1" ht="12.5" x14ac:dyDescent="0.25"/>
    <row r="5381" customFormat="1" ht="12.5" x14ac:dyDescent="0.25"/>
    <row r="5382" customFormat="1" ht="12.5" x14ac:dyDescent="0.25"/>
    <row r="5383" customFormat="1" ht="12.5" x14ac:dyDescent="0.25"/>
    <row r="5384" customFormat="1" ht="12.5" x14ac:dyDescent="0.25"/>
    <row r="5385" customFormat="1" ht="12.5" x14ac:dyDescent="0.25"/>
    <row r="5386" customFormat="1" ht="12.5" x14ac:dyDescent="0.25"/>
    <row r="5387" customFormat="1" ht="12.5" x14ac:dyDescent="0.25"/>
    <row r="5388" customFormat="1" ht="12.5" x14ac:dyDescent="0.25"/>
    <row r="5389" customFormat="1" ht="12.5" x14ac:dyDescent="0.25"/>
    <row r="5390" customFormat="1" ht="12.5" x14ac:dyDescent="0.25"/>
    <row r="5391" customFormat="1" ht="12.5" x14ac:dyDescent="0.25"/>
    <row r="5392" customFormat="1" ht="12.5" x14ac:dyDescent="0.25"/>
    <row r="5393" customFormat="1" ht="12.5" x14ac:dyDescent="0.25"/>
    <row r="5394" customFormat="1" ht="12.5" x14ac:dyDescent="0.25"/>
    <row r="5395" customFormat="1" ht="12.5" x14ac:dyDescent="0.25"/>
    <row r="5396" customFormat="1" ht="12.5" x14ac:dyDescent="0.25"/>
    <row r="5397" customFormat="1" ht="12.5" x14ac:dyDescent="0.25"/>
    <row r="5398" customFormat="1" ht="12.5" x14ac:dyDescent="0.25"/>
    <row r="5399" customFormat="1" ht="12.5" x14ac:dyDescent="0.25"/>
    <row r="5400" customFormat="1" ht="12.5" x14ac:dyDescent="0.25"/>
    <row r="5401" customFormat="1" ht="12.5" x14ac:dyDescent="0.25"/>
    <row r="5402" customFormat="1" ht="12.5" x14ac:dyDescent="0.25"/>
    <row r="5403" customFormat="1" ht="12.5" x14ac:dyDescent="0.25"/>
    <row r="5404" customFormat="1" ht="12.5" x14ac:dyDescent="0.25"/>
    <row r="5405" customFormat="1" ht="12.5" x14ac:dyDescent="0.25"/>
    <row r="5406" customFormat="1" ht="12.5" x14ac:dyDescent="0.25"/>
    <row r="5407" customFormat="1" ht="12.5" x14ac:dyDescent="0.25"/>
    <row r="5408" customFormat="1" ht="12.5" x14ac:dyDescent="0.25"/>
    <row r="5409" customFormat="1" ht="12.5" x14ac:dyDescent="0.25"/>
    <row r="5410" customFormat="1" ht="12.5" x14ac:dyDescent="0.25"/>
    <row r="5411" customFormat="1" ht="12.5" x14ac:dyDescent="0.25"/>
    <row r="5412" customFormat="1" ht="12.5" x14ac:dyDescent="0.25"/>
    <row r="5413" customFormat="1" ht="12.5" x14ac:dyDescent="0.25"/>
    <row r="5414" customFormat="1" ht="12.5" x14ac:dyDescent="0.25"/>
    <row r="5415" customFormat="1" ht="12.5" x14ac:dyDescent="0.25"/>
    <row r="5416" customFormat="1" ht="12.5" x14ac:dyDescent="0.25"/>
    <row r="5417" customFormat="1" ht="12.5" x14ac:dyDescent="0.25"/>
    <row r="5418" customFormat="1" ht="12.5" x14ac:dyDescent="0.25"/>
    <row r="5419" customFormat="1" ht="12.5" x14ac:dyDescent="0.25"/>
    <row r="5420" customFormat="1" ht="12.5" x14ac:dyDescent="0.25"/>
    <row r="5421" customFormat="1" ht="12.5" x14ac:dyDescent="0.25"/>
    <row r="5422" customFormat="1" ht="12.5" x14ac:dyDescent="0.25"/>
    <row r="5423" customFormat="1" ht="12.5" x14ac:dyDescent="0.25"/>
    <row r="5424" customFormat="1" ht="12.5" x14ac:dyDescent="0.25"/>
    <row r="5425" customFormat="1" ht="12.5" x14ac:dyDescent="0.25"/>
    <row r="5426" customFormat="1" ht="12.5" x14ac:dyDescent="0.25"/>
    <row r="5427" customFormat="1" ht="12.5" x14ac:dyDescent="0.25"/>
    <row r="5428" customFormat="1" ht="12.5" x14ac:dyDescent="0.25"/>
    <row r="5429" customFormat="1" ht="12.5" x14ac:dyDescent="0.25"/>
    <row r="5430" customFormat="1" ht="12.5" x14ac:dyDescent="0.25"/>
    <row r="5431" customFormat="1" ht="12.5" x14ac:dyDescent="0.25"/>
    <row r="5432" customFormat="1" ht="12.5" x14ac:dyDescent="0.25"/>
    <row r="5433" customFormat="1" ht="12.5" x14ac:dyDescent="0.25"/>
    <row r="5434" customFormat="1" ht="12.5" x14ac:dyDescent="0.25"/>
    <row r="5435" customFormat="1" ht="12.5" x14ac:dyDescent="0.25"/>
    <row r="5436" customFormat="1" ht="12.5" x14ac:dyDescent="0.25"/>
    <row r="5437" customFormat="1" ht="12.5" x14ac:dyDescent="0.25"/>
    <row r="5438" customFormat="1" ht="12.5" x14ac:dyDescent="0.25"/>
    <row r="5439" customFormat="1" ht="12.5" x14ac:dyDescent="0.25"/>
    <row r="5440" customFormat="1" ht="12.5" x14ac:dyDescent="0.25"/>
    <row r="5441" customFormat="1" ht="12.5" x14ac:dyDescent="0.25"/>
    <row r="5442" customFormat="1" ht="12.5" x14ac:dyDescent="0.25"/>
    <row r="5443" customFormat="1" ht="12.5" x14ac:dyDescent="0.25"/>
    <row r="5444" customFormat="1" ht="12.5" x14ac:dyDescent="0.25"/>
    <row r="5445" customFormat="1" ht="12.5" x14ac:dyDescent="0.25"/>
    <row r="5446" customFormat="1" ht="12.5" x14ac:dyDescent="0.25"/>
    <row r="5447" customFormat="1" ht="12.5" x14ac:dyDescent="0.25"/>
    <row r="5448" customFormat="1" ht="12.5" x14ac:dyDescent="0.25"/>
    <row r="5449" customFormat="1" ht="12.5" x14ac:dyDescent="0.25"/>
    <row r="5450" customFormat="1" ht="12.5" x14ac:dyDescent="0.25"/>
    <row r="5451" customFormat="1" ht="12.5" x14ac:dyDescent="0.25"/>
    <row r="5452" customFormat="1" ht="12.5" x14ac:dyDescent="0.25"/>
    <row r="5453" customFormat="1" ht="12.5" x14ac:dyDescent="0.25"/>
    <row r="5454" customFormat="1" ht="12.5" x14ac:dyDescent="0.25"/>
    <row r="5455" customFormat="1" ht="12.5" x14ac:dyDescent="0.25"/>
    <row r="5456" customFormat="1" ht="12.5" x14ac:dyDescent="0.25"/>
    <row r="5457" customFormat="1" ht="12.5" x14ac:dyDescent="0.25"/>
    <row r="5458" customFormat="1" ht="12.5" x14ac:dyDescent="0.25"/>
    <row r="5459" customFormat="1" ht="12.5" x14ac:dyDescent="0.25"/>
    <row r="5460" customFormat="1" ht="12.5" x14ac:dyDescent="0.25"/>
    <row r="5461" customFormat="1" ht="12.5" x14ac:dyDescent="0.25"/>
    <row r="5462" customFormat="1" ht="12.5" x14ac:dyDescent="0.25"/>
    <row r="5463" customFormat="1" ht="12.5" x14ac:dyDescent="0.25"/>
    <row r="5464" customFormat="1" ht="12.5" x14ac:dyDescent="0.25"/>
    <row r="5465" customFormat="1" ht="12.5" x14ac:dyDescent="0.25"/>
    <row r="5466" customFormat="1" ht="12.5" x14ac:dyDescent="0.25"/>
    <row r="5467" customFormat="1" ht="12.5" x14ac:dyDescent="0.25"/>
    <row r="5468" customFormat="1" ht="12.5" x14ac:dyDescent="0.25"/>
    <row r="5469" customFormat="1" ht="12.5" x14ac:dyDescent="0.25"/>
    <row r="5470" customFormat="1" ht="12.5" x14ac:dyDescent="0.25"/>
    <row r="5471" customFormat="1" ht="12.5" x14ac:dyDescent="0.25"/>
    <row r="5472" customFormat="1" ht="12.5" x14ac:dyDescent="0.25"/>
    <row r="5473" customFormat="1" ht="12.5" x14ac:dyDescent="0.25"/>
    <row r="5474" customFormat="1" ht="12.5" x14ac:dyDescent="0.25"/>
    <row r="5475" customFormat="1" ht="12.5" x14ac:dyDescent="0.25"/>
    <row r="5476" customFormat="1" ht="12.5" x14ac:dyDescent="0.25"/>
    <row r="5477" customFormat="1" ht="12.5" x14ac:dyDescent="0.25"/>
    <row r="5478" customFormat="1" ht="12.5" x14ac:dyDescent="0.25"/>
    <row r="5479" customFormat="1" ht="12.5" x14ac:dyDescent="0.25"/>
    <row r="5480" customFormat="1" ht="12.5" x14ac:dyDescent="0.25"/>
    <row r="5481" customFormat="1" ht="12.5" x14ac:dyDescent="0.25"/>
    <row r="5482" customFormat="1" ht="12.5" x14ac:dyDescent="0.25"/>
    <row r="5483" customFormat="1" ht="12.5" x14ac:dyDescent="0.25"/>
    <row r="5484" customFormat="1" ht="12.5" x14ac:dyDescent="0.25"/>
    <row r="5485" customFormat="1" ht="12.5" x14ac:dyDescent="0.25"/>
    <row r="5486" customFormat="1" ht="12.5" x14ac:dyDescent="0.25"/>
    <row r="5487" customFormat="1" ht="12.5" x14ac:dyDescent="0.25"/>
    <row r="5488" customFormat="1" ht="12.5" x14ac:dyDescent="0.25"/>
    <row r="5489" customFormat="1" ht="12.5" x14ac:dyDescent="0.25"/>
    <row r="5490" customFormat="1" ht="12.5" x14ac:dyDescent="0.25"/>
    <row r="5491" customFormat="1" ht="12.5" x14ac:dyDescent="0.25"/>
    <row r="5492" customFormat="1" ht="12.5" x14ac:dyDescent="0.25"/>
    <row r="5493" customFormat="1" ht="12.5" x14ac:dyDescent="0.25"/>
    <row r="5494" customFormat="1" ht="12.5" x14ac:dyDescent="0.25"/>
    <row r="5495" customFormat="1" ht="12.5" x14ac:dyDescent="0.25"/>
    <row r="5496" customFormat="1" ht="12.5" x14ac:dyDescent="0.25"/>
    <row r="5497" customFormat="1" ht="12.5" x14ac:dyDescent="0.25"/>
    <row r="5498" customFormat="1" ht="12.5" x14ac:dyDescent="0.25"/>
    <row r="5499" customFormat="1" ht="12.5" x14ac:dyDescent="0.25"/>
    <row r="5500" customFormat="1" ht="12.5" x14ac:dyDescent="0.25"/>
    <row r="5501" customFormat="1" ht="12.5" x14ac:dyDescent="0.25"/>
    <row r="5502" customFormat="1" ht="12.5" x14ac:dyDescent="0.25"/>
    <row r="5503" customFormat="1" ht="12.5" x14ac:dyDescent="0.25"/>
    <row r="5504" customFormat="1" ht="12.5" x14ac:dyDescent="0.25"/>
    <row r="5505" customFormat="1" ht="12.5" x14ac:dyDescent="0.25"/>
    <row r="5506" customFormat="1" ht="12.5" x14ac:dyDescent="0.25"/>
    <row r="5507" customFormat="1" ht="12.5" x14ac:dyDescent="0.25"/>
    <row r="5508" customFormat="1" ht="12.5" x14ac:dyDescent="0.25"/>
    <row r="5509" customFormat="1" ht="12.5" x14ac:dyDescent="0.25"/>
    <row r="5510" customFormat="1" ht="12.5" x14ac:dyDescent="0.25"/>
    <row r="5511" customFormat="1" ht="12.5" x14ac:dyDescent="0.25"/>
    <row r="5512" customFormat="1" ht="12.5" x14ac:dyDescent="0.25"/>
    <row r="5513" customFormat="1" ht="12.5" x14ac:dyDescent="0.25"/>
    <row r="5514" customFormat="1" ht="12.5" x14ac:dyDescent="0.25"/>
    <row r="5515" customFormat="1" ht="12.5" x14ac:dyDescent="0.25"/>
    <row r="5516" customFormat="1" ht="12.5" x14ac:dyDescent="0.25"/>
    <row r="5517" customFormat="1" ht="12.5" x14ac:dyDescent="0.25"/>
    <row r="5518" customFormat="1" ht="12.5" x14ac:dyDescent="0.25"/>
    <row r="5519" customFormat="1" ht="12.5" x14ac:dyDescent="0.25"/>
    <row r="5520" customFormat="1" ht="12.5" x14ac:dyDescent="0.25"/>
    <row r="5521" customFormat="1" ht="12.5" x14ac:dyDescent="0.25"/>
    <row r="5522" customFormat="1" ht="12.5" x14ac:dyDescent="0.25"/>
    <row r="5523" customFormat="1" ht="12.5" x14ac:dyDescent="0.25"/>
    <row r="5524" customFormat="1" ht="12.5" x14ac:dyDescent="0.25"/>
    <row r="5525" customFormat="1" ht="12.5" x14ac:dyDescent="0.25"/>
    <row r="5526" customFormat="1" ht="12.5" x14ac:dyDescent="0.25"/>
    <row r="5527" customFormat="1" ht="12.5" x14ac:dyDescent="0.25"/>
    <row r="5528" customFormat="1" ht="12.5" x14ac:dyDescent="0.25"/>
    <row r="5529" customFormat="1" ht="12.5" x14ac:dyDescent="0.25"/>
    <row r="5530" customFormat="1" ht="12.5" x14ac:dyDescent="0.25"/>
    <row r="5531" customFormat="1" ht="12.5" x14ac:dyDescent="0.25"/>
    <row r="5532" customFormat="1" ht="12.5" x14ac:dyDescent="0.25"/>
    <row r="5533" customFormat="1" ht="12.5" x14ac:dyDescent="0.25"/>
    <row r="5534" customFormat="1" ht="12.5" x14ac:dyDescent="0.25"/>
    <row r="5535" customFormat="1" ht="12.5" x14ac:dyDescent="0.25"/>
    <row r="5536" customFormat="1" ht="12.5" x14ac:dyDescent="0.25"/>
    <row r="5537" customFormat="1" ht="12.5" x14ac:dyDescent="0.25"/>
    <row r="5538" customFormat="1" ht="12.5" x14ac:dyDescent="0.25"/>
    <row r="5539" customFormat="1" ht="12.5" x14ac:dyDescent="0.25"/>
    <row r="5540" customFormat="1" ht="12.5" x14ac:dyDescent="0.25"/>
    <row r="5541" customFormat="1" ht="12.5" x14ac:dyDescent="0.25"/>
    <row r="5542" customFormat="1" ht="12.5" x14ac:dyDescent="0.25"/>
    <row r="5543" customFormat="1" ht="12.5" x14ac:dyDescent="0.25"/>
    <row r="5544" customFormat="1" ht="12.5" x14ac:dyDescent="0.25"/>
    <row r="5545" customFormat="1" ht="12.5" x14ac:dyDescent="0.25"/>
    <row r="5546" customFormat="1" ht="12.5" x14ac:dyDescent="0.25"/>
    <row r="5547" customFormat="1" ht="12.5" x14ac:dyDescent="0.25"/>
    <row r="5548" customFormat="1" ht="12.5" x14ac:dyDescent="0.25"/>
    <row r="5549" customFormat="1" ht="12.5" x14ac:dyDescent="0.25"/>
    <row r="5550" customFormat="1" ht="12.5" x14ac:dyDescent="0.25"/>
    <row r="5551" customFormat="1" ht="12.5" x14ac:dyDescent="0.25"/>
    <row r="5552" customFormat="1" ht="12.5" x14ac:dyDescent="0.25"/>
    <row r="5553" customFormat="1" ht="12.5" x14ac:dyDescent="0.25"/>
    <row r="5554" customFormat="1" ht="12.5" x14ac:dyDescent="0.25"/>
    <row r="5555" customFormat="1" ht="12.5" x14ac:dyDescent="0.25"/>
    <row r="5556" customFormat="1" ht="12.5" x14ac:dyDescent="0.25"/>
    <row r="5557" customFormat="1" ht="12.5" x14ac:dyDescent="0.25"/>
    <row r="5558" customFormat="1" ht="12.5" x14ac:dyDescent="0.25"/>
    <row r="5559" customFormat="1" ht="12.5" x14ac:dyDescent="0.25"/>
    <row r="5560" customFormat="1" ht="12.5" x14ac:dyDescent="0.25"/>
    <row r="5561" customFormat="1" ht="12.5" x14ac:dyDescent="0.25"/>
    <row r="5562" customFormat="1" ht="12.5" x14ac:dyDescent="0.25"/>
    <row r="5563" customFormat="1" ht="12.5" x14ac:dyDescent="0.25"/>
    <row r="5564" customFormat="1" ht="12.5" x14ac:dyDescent="0.25"/>
    <row r="5565" customFormat="1" ht="12.5" x14ac:dyDescent="0.25"/>
    <row r="5566" customFormat="1" ht="12.5" x14ac:dyDescent="0.25"/>
    <row r="5567" customFormat="1" ht="12.5" x14ac:dyDescent="0.25"/>
    <row r="5568" customFormat="1" ht="12.5" x14ac:dyDescent="0.25"/>
    <row r="5569" customFormat="1" ht="12.5" x14ac:dyDescent="0.25"/>
    <row r="5570" customFormat="1" ht="12.5" x14ac:dyDescent="0.25"/>
    <row r="5571" customFormat="1" ht="12.5" x14ac:dyDescent="0.25"/>
    <row r="5572" customFormat="1" ht="12.5" x14ac:dyDescent="0.25"/>
    <row r="5573" customFormat="1" ht="12.5" x14ac:dyDescent="0.25"/>
    <row r="5574" customFormat="1" ht="12.5" x14ac:dyDescent="0.25"/>
    <row r="5575" customFormat="1" ht="12.5" x14ac:dyDescent="0.25"/>
    <row r="5576" customFormat="1" ht="12.5" x14ac:dyDescent="0.25"/>
    <row r="5577" customFormat="1" ht="12.5" x14ac:dyDescent="0.25"/>
    <row r="5578" customFormat="1" ht="12.5" x14ac:dyDescent="0.25"/>
    <row r="5579" customFormat="1" ht="12.5" x14ac:dyDescent="0.25"/>
    <row r="5580" customFormat="1" ht="12.5" x14ac:dyDescent="0.25"/>
    <row r="5581" customFormat="1" ht="12.5" x14ac:dyDescent="0.25"/>
    <row r="5582" customFormat="1" ht="12.5" x14ac:dyDescent="0.25"/>
    <row r="5583" customFormat="1" ht="12.5" x14ac:dyDescent="0.25"/>
    <row r="5584" customFormat="1" ht="12.5" x14ac:dyDescent="0.25"/>
    <row r="5585" customFormat="1" ht="12.5" x14ac:dyDescent="0.25"/>
    <row r="5586" customFormat="1" ht="12.5" x14ac:dyDescent="0.25"/>
    <row r="5587" customFormat="1" ht="12.5" x14ac:dyDescent="0.25"/>
    <row r="5588" customFormat="1" ht="12.5" x14ac:dyDescent="0.25"/>
    <row r="5589" customFormat="1" ht="12.5" x14ac:dyDescent="0.25"/>
    <row r="5590" customFormat="1" ht="12.5" x14ac:dyDescent="0.25"/>
    <row r="5591" customFormat="1" ht="12.5" x14ac:dyDescent="0.25"/>
    <row r="5592" customFormat="1" ht="12.5" x14ac:dyDescent="0.25"/>
    <row r="5593" customFormat="1" ht="12.5" x14ac:dyDescent="0.25"/>
    <row r="5594" customFormat="1" ht="12.5" x14ac:dyDescent="0.25"/>
    <row r="5595" customFormat="1" ht="12.5" x14ac:dyDescent="0.25"/>
    <row r="5596" customFormat="1" ht="12.5" x14ac:dyDescent="0.25"/>
    <row r="5597" customFormat="1" ht="12.5" x14ac:dyDescent="0.25"/>
    <row r="5598" customFormat="1" ht="12.5" x14ac:dyDescent="0.25"/>
    <row r="5599" customFormat="1" ht="12.5" x14ac:dyDescent="0.25"/>
    <row r="5600" customFormat="1" ht="12.5" x14ac:dyDescent="0.25"/>
    <row r="5601" customFormat="1" ht="12.5" x14ac:dyDescent="0.25"/>
    <row r="5602" customFormat="1" ht="12.5" x14ac:dyDescent="0.25"/>
    <row r="5603" customFormat="1" ht="12.5" x14ac:dyDescent="0.25"/>
    <row r="5604" customFormat="1" ht="12.5" x14ac:dyDescent="0.25"/>
    <row r="5605" customFormat="1" ht="12.5" x14ac:dyDescent="0.25"/>
    <row r="5606" customFormat="1" ht="12.5" x14ac:dyDescent="0.25"/>
    <row r="5607" customFormat="1" ht="12.5" x14ac:dyDescent="0.25"/>
    <row r="5608" customFormat="1" ht="12.5" x14ac:dyDescent="0.25"/>
    <row r="5609" customFormat="1" ht="12.5" x14ac:dyDescent="0.25"/>
    <row r="5610" customFormat="1" ht="12.5" x14ac:dyDescent="0.25"/>
    <row r="5611" customFormat="1" ht="12.5" x14ac:dyDescent="0.25"/>
    <row r="5612" customFormat="1" ht="12.5" x14ac:dyDescent="0.25"/>
    <row r="5613" customFormat="1" ht="12.5" x14ac:dyDescent="0.25"/>
    <row r="5614" customFormat="1" ht="12.5" x14ac:dyDescent="0.25"/>
    <row r="5615" customFormat="1" ht="12.5" x14ac:dyDescent="0.25"/>
    <row r="5616" customFormat="1" ht="12.5" x14ac:dyDescent="0.25"/>
    <row r="5617" customFormat="1" ht="12.5" x14ac:dyDescent="0.25"/>
    <row r="5618" customFormat="1" ht="12.5" x14ac:dyDescent="0.25"/>
    <row r="5619" customFormat="1" ht="12.5" x14ac:dyDescent="0.25"/>
    <row r="5620" customFormat="1" ht="12.5" x14ac:dyDescent="0.25"/>
    <row r="5621" customFormat="1" ht="12.5" x14ac:dyDescent="0.25"/>
    <row r="5622" customFormat="1" ht="12.5" x14ac:dyDescent="0.25"/>
    <row r="5623" customFormat="1" ht="12.5" x14ac:dyDescent="0.25"/>
    <row r="5624" customFormat="1" ht="12.5" x14ac:dyDescent="0.25"/>
    <row r="5625" customFormat="1" ht="12.5" x14ac:dyDescent="0.25"/>
    <row r="5626" customFormat="1" ht="12.5" x14ac:dyDescent="0.25"/>
    <row r="5627" customFormat="1" ht="12.5" x14ac:dyDescent="0.25"/>
    <row r="5628" customFormat="1" ht="12.5" x14ac:dyDescent="0.25"/>
    <row r="5629" customFormat="1" ht="12.5" x14ac:dyDescent="0.25"/>
    <row r="5630" customFormat="1" ht="12.5" x14ac:dyDescent="0.25"/>
    <row r="5631" customFormat="1" ht="12.5" x14ac:dyDescent="0.25"/>
    <row r="5632" customFormat="1" ht="12.5" x14ac:dyDescent="0.25"/>
    <row r="5633" customFormat="1" ht="12.5" x14ac:dyDescent="0.25"/>
    <row r="5634" customFormat="1" ht="12.5" x14ac:dyDescent="0.25"/>
    <row r="5635" customFormat="1" ht="12.5" x14ac:dyDescent="0.25"/>
    <row r="5636" customFormat="1" ht="12.5" x14ac:dyDescent="0.25"/>
    <row r="5637" customFormat="1" ht="12.5" x14ac:dyDescent="0.25"/>
    <row r="5638" customFormat="1" ht="12.5" x14ac:dyDescent="0.25"/>
    <row r="5639" customFormat="1" ht="12.5" x14ac:dyDescent="0.25"/>
    <row r="5640" customFormat="1" ht="12.5" x14ac:dyDescent="0.25"/>
    <row r="5641" customFormat="1" ht="12.5" x14ac:dyDescent="0.25"/>
    <row r="5642" customFormat="1" ht="12.5" x14ac:dyDescent="0.25"/>
    <row r="5643" customFormat="1" ht="12.5" x14ac:dyDescent="0.25"/>
    <row r="5644" customFormat="1" ht="12.5" x14ac:dyDescent="0.25"/>
    <row r="5645" customFormat="1" ht="12.5" x14ac:dyDescent="0.25"/>
    <row r="5646" customFormat="1" ht="12.5" x14ac:dyDescent="0.25"/>
    <row r="5647" customFormat="1" ht="12.5" x14ac:dyDescent="0.25"/>
    <row r="5648" customFormat="1" ht="12.5" x14ac:dyDescent="0.25"/>
    <row r="5649" customFormat="1" ht="12.5" x14ac:dyDescent="0.25"/>
    <row r="5650" customFormat="1" ht="12.5" x14ac:dyDescent="0.25"/>
    <row r="5651" customFormat="1" ht="12.5" x14ac:dyDescent="0.25"/>
    <row r="5652" customFormat="1" ht="12.5" x14ac:dyDescent="0.25"/>
    <row r="5653" customFormat="1" ht="12.5" x14ac:dyDescent="0.25"/>
    <row r="5654" customFormat="1" ht="12.5" x14ac:dyDescent="0.25"/>
    <row r="5655" customFormat="1" ht="12.5" x14ac:dyDescent="0.25"/>
    <row r="5656" customFormat="1" ht="12.5" x14ac:dyDescent="0.25"/>
    <row r="5657" customFormat="1" ht="12.5" x14ac:dyDescent="0.25"/>
    <row r="5658" customFormat="1" ht="12.5" x14ac:dyDescent="0.25"/>
    <row r="5659" customFormat="1" ht="12.5" x14ac:dyDescent="0.25"/>
    <row r="5660" customFormat="1" ht="12.5" x14ac:dyDescent="0.25"/>
    <row r="5661" customFormat="1" ht="12.5" x14ac:dyDescent="0.25"/>
    <row r="5662" customFormat="1" ht="12.5" x14ac:dyDescent="0.25"/>
    <row r="5663" customFormat="1" ht="12.5" x14ac:dyDescent="0.25"/>
    <row r="5664" customFormat="1" ht="12.5" x14ac:dyDescent="0.25"/>
    <row r="5665" customFormat="1" ht="12.5" x14ac:dyDescent="0.25"/>
    <row r="5666" customFormat="1" ht="12.5" x14ac:dyDescent="0.25"/>
    <row r="5667" customFormat="1" ht="12.5" x14ac:dyDescent="0.25"/>
    <row r="5668" customFormat="1" ht="12.5" x14ac:dyDescent="0.25"/>
    <row r="5669" customFormat="1" ht="12.5" x14ac:dyDescent="0.25"/>
    <row r="5670" customFormat="1" ht="12.5" x14ac:dyDescent="0.25"/>
    <row r="5671" customFormat="1" ht="12.5" x14ac:dyDescent="0.25"/>
    <row r="5672" customFormat="1" ht="12.5" x14ac:dyDescent="0.25"/>
    <row r="5673" customFormat="1" ht="12.5" x14ac:dyDescent="0.25"/>
    <row r="5674" customFormat="1" ht="12.5" x14ac:dyDescent="0.25"/>
    <row r="5675" customFormat="1" ht="12.5" x14ac:dyDescent="0.25"/>
    <row r="5676" customFormat="1" ht="12.5" x14ac:dyDescent="0.25"/>
    <row r="5677" customFormat="1" ht="12.5" x14ac:dyDescent="0.25"/>
    <row r="5678" customFormat="1" ht="12.5" x14ac:dyDescent="0.25"/>
    <row r="5679" customFormat="1" ht="12.5" x14ac:dyDescent="0.25"/>
    <row r="5680" customFormat="1" ht="12.5" x14ac:dyDescent="0.25"/>
    <row r="5681" customFormat="1" ht="12.5" x14ac:dyDescent="0.25"/>
    <row r="5682" customFormat="1" ht="12.5" x14ac:dyDescent="0.25"/>
    <row r="5683" customFormat="1" ht="12.5" x14ac:dyDescent="0.25"/>
    <row r="5684" customFormat="1" ht="12.5" x14ac:dyDescent="0.25"/>
    <row r="5685" customFormat="1" ht="12.5" x14ac:dyDescent="0.25"/>
    <row r="5686" customFormat="1" ht="12.5" x14ac:dyDescent="0.25"/>
    <row r="5687" customFormat="1" ht="12.5" x14ac:dyDescent="0.25"/>
    <row r="5688" customFormat="1" ht="12.5" x14ac:dyDescent="0.25"/>
    <row r="5689" customFormat="1" ht="12.5" x14ac:dyDescent="0.25"/>
    <row r="5690" customFormat="1" ht="12.5" x14ac:dyDescent="0.25"/>
    <row r="5691" customFormat="1" ht="12.5" x14ac:dyDescent="0.25"/>
    <row r="5692" customFormat="1" ht="12.5" x14ac:dyDescent="0.25"/>
    <row r="5693" customFormat="1" ht="12.5" x14ac:dyDescent="0.25"/>
    <row r="5694" customFormat="1" ht="12.5" x14ac:dyDescent="0.25"/>
    <row r="5695" customFormat="1" ht="12.5" x14ac:dyDescent="0.25"/>
    <row r="5696" customFormat="1" ht="12.5" x14ac:dyDescent="0.25"/>
    <row r="5697" customFormat="1" ht="12.5" x14ac:dyDescent="0.25"/>
    <row r="5698" customFormat="1" ht="12.5" x14ac:dyDescent="0.25"/>
    <row r="5699" customFormat="1" ht="12.5" x14ac:dyDescent="0.25"/>
    <row r="5700" customFormat="1" ht="12.5" x14ac:dyDescent="0.25"/>
    <row r="5701" customFormat="1" ht="12.5" x14ac:dyDescent="0.25"/>
    <row r="5702" customFormat="1" ht="12.5" x14ac:dyDescent="0.25"/>
    <row r="5703" customFormat="1" ht="12.5" x14ac:dyDescent="0.25"/>
    <row r="5704" customFormat="1" ht="12.5" x14ac:dyDescent="0.25"/>
    <row r="5705" customFormat="1" ht="12.5" x14ac:dyDescent="0.25"/>
    <row r="5706" customFormat="1" ht="12.5" x14ac:dyDescent="0.25"/>
    <row r="5707" customFormat="1" ht="12.5" x14ac:dyDescent="0.25"/>
    <row r="5708" customFormat="1" ht="12.5" x14ac:dyDescent="0.25"/>
    <row r="5709" customFormat="1" ht="12.5" x14ac:dyDescent="0.25"/>
    <row r="5710" customFormat="1" ht="12.5" x14ac:dyDescent="0.25"/>
    <row r="5711" customFormat="1" ht="12.5" x14ac:dyDescent="0.25"/>
    <row r="5712" customFormat="1" ht="12.5" x14ac:dyDescent="0.25"/>
    <row r="5713" customFormat="1" ht="12.5" x14ac:dyDescent="0.25"/>
    <row r="5714" customFormat="1" ht="12.5" x14ac:dyDescent="0.25"/>
    <row r="5715" customFormat="1" ht="12.5" x14ac:dyDescent="0.25"/>
    <row r="5716" customFormat="1" ht="12.5" x14ac:dyDescent="0.25"/>
    <row r="5717" customFormat="1" ht="12.5" x14ac:dyDescent="0.25"/>
    <row r="5718" customFormat="1" ht="12.5" x14ac:dyDescent="0.25"/>
    <row r="5719" customFormat="1" ht="12.5" x14ac:dyDescent="0.25"/>
    <row r="5720" customFormat="1" ht="12.5" x14ac:dyDescent="0.25"/>
    <row r="5721" customFormat="1" ht="12.5" x14ac:dyDescent="0.25"/>
    <row r="5722" customFormat="1" ht="12.5" x14ac:dyDescent="0.25"/>
    <row r="5723" customFormat="1" ht="12.5" x14ac:dyDescent="0.25"/>
    <row r="5724" customFormat="1" ht="12.5" x14ac:dyDescent="0.25"/>
    <row r="5725" customFormat="1" ht="12.5" x14ac:dyDescent="0.25"/>
    <row r="5726" customFormat="1" ht="12.5" x14ac:dyDescent="0.25"/>
    <row r="5727" customFormat="1" ht="12.5" x14ac:dyDescent="0.25"/>
    <row r="5728" customFormat="1" ht="12.5" x14ac:dyDescent="0.25"/>
    <row r="5729" customFormat="1" ht="12.5" x14ac:dyDescent="0.25"/>
    <row r="5730" customFormat="1" ht="12.5" x14ac:dyDescent="0.25"/>
    <row r="5731" customFormat="1" ht="12.5" x14ac:dyDescent="0.25"/>
    <row r="5732" customFormat="1" ht="12.5" x14ac:dyDescent="0.25"/>
    <row r="5733" customFormat="1" ht="12.5" x14ac:dyDescent="0.25"/>
    <row r="5734" customFormat="1" ht="12.5" x14ac:dyDescent="0.25"/>
    <row r="5735" customFormat="1" ht="12.5" x14ac:dyDescent="0.25"/>
    <row r="5736" customFormat="1" ht="12.5" x14ac:dyDescent="0.25"/>
    <row r="5737" customFormat="1" ht="12.5" x14ac:dyDescent="0.25"/>
    <row r="5738" customFormat="1" ht="12.5" x14ac:dyDescent="0.25"/>
    <row r="5739" customFormat="1" ht="12.5" x14ac:dyDescent="0.25"/>
    <row r="5740" customFormat="1" ht="12.5" x14ac:dyDescent="0.25"/>
    <row r="5741" customFormat="1" ht="12.5" x14ac:dyDescent="0.25"/>
    <row r="5742" customFormat="1" ht="12.5" x14ac:dyDescent="0.25"/>
    <row r="5743" customFormat="1" ht="12.5" x14ac:dyDescent="0.25"/>
    <row r="5744" customFormat="1" ht="12.5" x14ac:dyDescent="0.25"/>
    <row r="5745" customFormat="1" ht="12.5" x14ac:dyDescent="0.25"/>
    <row r="5746" customFormat="1" ht="12.5" x14ac:dyDescent="0.25"/>
    <row r="5747" customFormat="1" ht="12.5" x14ac:dyDescent="0.25"/>
    <row r="5748" customFormat="1" ht="12.5" x14ac:dyDescent="0.25"/>
    <row r="5749" customFormat="1" ht="12.5" x14ac:dyDescent="0.25"/>
    <row r="5750" customFormat="1" ht="12.5" x14ac:dyDescent="0.25"/>
    <row r="5751" customFormat="1" ht="12.5" x14ac:dyDescent="0.25"/>
    <row r="5752" customFormat="1" ht="12.5" x14ac:dyDescent="0.25"/>
    <row r="5753" customFormat="1" ht="12.5" x14ac:dyDescent="0.25"/>
    <row r="5754" customFormat="1" ht="12.5" x14ac:dyDescent="0.25"/>
    <row r="5755" customFormat="1" ht="12.5" x14ac:dyDescent="0.25"/>
    <row r="5756" customFormat="1" ht="12.5" x14ac:dyDescent="0.25"/>
    <row r="5757" customFormat="1" ht="12.5" x14ac:dyDescent="0.25"/>
    <row r="5758" customFormat="1" ht="12.5" x14ac:dyDescent="0.25"/>
    <row r="5759" customFormat="1" ht="12.5" x14ac:dyDescent="0.25"/>
    <row r="5760" customFormat="1" ht="12.5" x14ac:dyDescent="0.25"/>
    <row r="5761" customFormat="1" ht="12.5" x14ac:dyDescent="0.25"/>
    <row r="5762" customFormat="1" ht="12.5" x14ac:dyDescent="0.25"/>
    <row r="5763" customFormat="1" ht="12.5" x14ac:dyDescent="0.25"/>
    <row r="5764" customFormat="1" ht="12.5" x14ac:dyDescent="0.25"/>
    <row r="5765" customFormat="1" ht="12.5" x14ac:dyDescent="0.25"/>
    <row r="5766" customFormat="1" ht="12.5" x14ac:dyDescent="0.25"/>
    <row r="5767" customFormat="1" ht="12.5" x14ac:dyDescent="0.25"/>
    <row r="5768" customFormat="1" ht="12.5" x14ac:dyDescent="0.25"/>
    <row r="5769" customFormat="1" ht="12.5" x14ac:dyDescent="0.25"/>
    <row r="5770" customFormat="1" ht="12.5" x14ac:dyDescent="0.25"/>
    <row r="5771" customFormat="1" ht="12.5" x14ac:dyDescent="0.25"/>
    <row r="5772" customFormat="1" ht="12.5" x14ac:dyDescent="0.25"/>
    <row r="5773" customFormat="1" ht="12.5" x14ac:dyDescent="0.25"/>
    <row r="5774" customFormat="1" ht="12.5" x14ac:dyDescent="0.25"/>
    <row r="5775" customFormat="1" ht="12.5" x14ac:dyDescent="0.25"/>
    <row r="5776" customFormat="1" ht="12.5" x14ac:dyDescent="0.25"/>
    <row r="5777" customFormat="1" ht="12.5" x14ac:dyDescent="0.25"/>
    <row r="5778" customFormat="1" ht="12.5" x14ac:dyDescent="0.25"/>
    <row r="5779" customFormat="1" ht="12.5" x14ac:dyDescent="0.25"/>
    <row r="5780" customFormat="1" ht="12.5" x14ac:dyDescent="0.25"/>
    <row r="5781" customFormat="1" ht="12.5" x14ac:dyDescent="0.25"/>
    <row r="5782" customFormat="1" ht="12.5" x14ac:dyDescent="0.25"/>
    <row r="5783" customFormat="1" ht="12.5" x14ac:dyDescent="0.25"/>
    <row r="5784" customFormat="1" ht="12.5" x14ac:dyDescent="0.25"/>
    <row r="5785" customFormat="1" ht="12.5" x14ac:dyDescent="0.25"/>
    <row r="5786" customFormat="1" ht="12.5" x14ac:dyDescent="0.25"/>
    <row r="5787" customFormat="1" ht="12.5" x14ac:dyDescent="0.25"/>
    <row r="5788" customFormat="1" ht="12.5" x14ac:dyDescent="0.25"/>
    <row r="5789" customFormat="1" ht="12.5" x14ac:dyDescent="0.25"/>
    <row r="5790" customFormat="1" ht="12.5" x14ac:dyDescent="0.25"/>
    <row r="5791" customFormat="1" ht="12.5" x14ac:dyDescent="0.25"/>
    <row r="5792" customFormat="1" ht="12.5" x14ac:dyDescent="0.25"/>
    <row r="5793" customFormat="1" ht="12.5" x14ac:dyDescent="0.25"/>
    <row r="5794" customFormat="1" ht="12.5" x14ac:dyDescent="0.25"/>
    <row r="5795" customFormat="1" ht="12.5" x14ac:dyDescent="0.25"/>
    <row r="5796" customFormat="1" ht="12.5" x14ac:dyDescent="0.25"/>
    <row r="5797" customFormat="1" ht="12.5" x14ac:dyDescent="0.25"/>
    <row r="5798" customFormat="1" ht="12.5" x14ac:dyDescent="0.25"/>
    <row r="5799" customFormat="1" ht="12.5" x14ac:dyDescent="0.25"/>
    <row r="5800" customFormat="1" ht="12.5" x14ac:dyDescent="0.25"/>
    <row r="5801" customFormat="1" ht="12.5" x14ac:dyDescent="0.25"/>
    <row r="5802" customFormat="1" ht="12.5" x14ac:dyDescent="0.25"/>
    <row r="5803" customFormat="1" ht="12.5" x14ac:dyDescent="0.25"/>
    <row r="5804" customFormat="1" ht="12.5" x14ac:dyDescent="0.25"/>
    <row r="5805" customFormat="1" ht="12.5" x14ac:dyDescent="0.25"/>
    <row r="5806" customFormat="1" ht="12.5" x14ac:dyDescent="0.25"/>
    <row r="5807" customFormat="1" ht="12.5" x14ac:dyDescent="0.25"/>
    <row r="5808" customFormat="1" ht="12.5" x14ac:dyDescent="0.25"/>
    <row r="5809" customFormat="1" ht="12.5" x14ac:dyDescent="0.25"/>
    <row r="5810" customFormat="1" ht="12.5" x14ac:dyDescent="0.25"/>
    <row r="5811" customFormat="1" ht="12.5" x14ac:dyDescent="0.25"/>
    <row r="5812" customFormat="1" ht="12.5" x14ac:dyDescent="0.25"/>
    <row r="5813" customFormat="1" ht="12.5" x14ac:dyDescent="0.25"/>
    <row r="5814" customFormat="1" ht="12.5" x14ac:dyDescent="0.25"/>
    <row r="5815" customFormat="1" ht="12.5" x14ac:dyDescent="0.25"/>
    <row r="5816" customFormat="1" ht="12.5" x14ac:dyDescent="0.25"/>
    <row r="5817" customFormat="1" ht="12.5" x14ac:dyDescent="0.25"/>
    <row r="5818" customFormat="1" ht="12.5" x14ac:dyDescent="0.25"/>
    <row r="5819" customFormat="1" ht="12.5" x14ac:dyDescent="0.25"/>
    <row r="5820" customFormat="1" ht="12.5" x14ac:dyDescent="0.25"/>
    <row r="5821" customFormat="1" ht="12.5" x14ac:dyDescent="0.25"/>
    <row r="5822" customFormat="1" ht="12.5" x14ac:dyDescent="0.25"/>
    <row r="5823" customFormat="1" ht="12.5" x14ac:dyDescent="0.25"/>
    <row r="5824" customFormat="1" ht="12.5" x14ac:dyDescent="0.25"/>
    <row r="5825" customFormat="1" ht="12.5" x14ac:dyDescent="0.25"/>
    <row r="5826" customFormat="1" ht="12.5" x14ac:dyDescent="0.25"/>
    <row r="5827" customFormat="1" ht="12.5" x14ac:dyDescent="0.25"/>
    <row r="5828" customFormat="1" ht="12.5" x14ac:dyDescent="0.25"/>
    <row r="5829" customFormat="1" ht="12.5" x14ac:dyDescent="0.25"/>
    <row r="5830" customFormat="1" ht="12.5" x14ac:dyDescent="0.25"/>
    <row r="5831" customFormat="1" ht="12.5" x14ac:dyDescent="0.25"/>
    <row r="5832" customFormat="1" ht="12.5" x14ac:dyDescent="0.25"/>
    <row r="5833" customFormat="1" ht="12.5" x14ac:dyDescent="0.25"/>
    <row r="5834" customFormat="1" ht="12.5" x14ac:dyDescent="0.25"/>
    <row r="5835" customFormat="1" ht="12.5" x14ac:dyDescent="0.25"/>
    <row r="5836" customFormat="1" ht="12.5" x14ac:dyDescent="0.25"/>
    <row r="5837" customFormat="1" ht="12.5" x14ac:dyDescent="0.25"/>
    <row r="5838" customFormat="1" ht="12.5" x14ac:dyDescent="0.25"/>
    <row r="5839" customFormat="1" ht="12.5" x14ac:dyDescent="0.25"/>
    <row r="5840" customFormat="1" ht="12.5" x14ac:dyDescent="0.25"/>
    <row r="5841" customFormat="1" ht="12.5" x14ac:dyDescent="0.25"/>
    <row r="5842" customFormat="1" ht="12.5" x14ac:dyDescent="0.25"/>
    <row r="5843" customFormat="1" ht="12.5" x14ac:dyDescent="0.25"/>
    <row r="5844" customFormat="1" ht="12.5" x14ac:dyDescent="0.25"/>
    <row r="5845" customFormat="1" ht="12.5" x14ac:dyDescent="0.25"/>
    <row r="5846" customFormat="1" ht="12.5" x14ac:dyDescent="0.25"/>
    <row r="5847" customFormat="1" ht="12.5" x14ac:dyDescent="0.25"/>
    <row r="5848" customFormat="1" ht="12.5" x14ac:dyDescent="0.25"/>
    <row r="5849" customFormat="1" ht="12.5" x14ac:dyDescent="0.25"/>
    <row r="5850" customFormat="1" ht="12.5" x14ac:dyDescent="0.25"/>
    <row r="5851" customFormat="1" ht="12.5" x14ac:dyDescent="0.25"/>
    <row r="5852" customFormat="1" ht="12.5" x14ac:dyDescent="0.25"/>
    <row r="5853" customFormat="1" ht="12.5" x14ac:dyDescent="0.25"/>
    <row r="5854" customFormat="1" ht="12.5" x14ac:dyDescent="0.25"/>
    <row r="5855" customFormat="1" ht="12.5" x14ac:dyDescent="0.25"/>
    <row r="5856" customFormat="1" ht="12.5" x14ac:dyDescent="0.25"/>
    <row r="5857" customFormat="1" ht="12.5" x14ac:dyDescent="0.25"/>
    <row r="5858" customFormat="1" ht="12.5" x14ac:dyDescent="0.25"/>
    <row r="5859" customFormat="1" ht="12.5" x14ac:dyDescent="0.25"/>
    <row r="5860" customFormat="1" ht="12.5" x14ac:dyDescent="0.25"/>
    <row r="5861" customFormat="1" ht="12.5" x14ac:dyDescent="0.25"/>
    <row r="5862" customFormat="1" ht="12.5" x14ac:dyDescent="0.25"/>
    <row r="5863" customFormat="1" ht="12.5" x14ac:dyDescent="0.25"/>
    <row r="5864" customFormat="1" ht="12.5" x14ac:dyDescent="0.25"/>
    <row r="5865" customFormat="1" ht="12.5" x14ac:dyDescent="0.25"/>
    <row r="5866" customFormat="1" ht="12.5" x14ac:dyDescent="0.25"/>
    <row r="5867" customFormat="1" ht="12.5" x14ac:dyDescent="0.25"/>
    <row r="5868" customFormat="1" ht="12.5" x14ac:dyDescent="0.25"/>
    <row r="5869" customFormat="1" ht="12.5" x14ac:dyDescent="0.25"/>
    <row r="5870" customFormat="1" ht="12.5" x14ac:dyDescent="0.25"/>
    <row r="5871" customFormat="1" ht="12.5" x14ac:dyDescent="0.25"/>
    <row r="5872" customFormat="1" ht="12.5" x14ac:dyDescent="0.25"/>
    <row r="5873" customFormat="1" ht="12.5" x14ac:dyDescent="0.25"/>
    <row r="5874" customFormat="1" ht="12.5" x14ac:dyDescent="0.25"/>
    <row r="5875" customFormat="1" ht="12.5" x14ac:dyDescent="0.25"/>
    <row r="5876" customFormat="1" ht="12.5" x14ac:dyDescent="0.25"/>
    <row r="5877" customFormat="1" ht="12.5" x14ac:dyDescent="0.25"/>
    <row r="5878" customFormat="1" ht="12.5" x14ac:dyDescent="0.25"/>
    <row r="5879" customFormat="1" ht="12.5" x14ac:dyDescent="0.25"/>
    <row r="5880" customFormat="1" ht="12.5" x14ac:dyDescent="0.25"/>
    <row r="5881" customFormat="1" ht="12.5" x14ac:dyDescent="0.25"/>
    <row r="5882" customFormat="1" ht="12.5" x14ac:dyDescent="0.25"/>
    <row r="5883" customFormat="1" ht="12.5" x14ac:dyDescent="0.25"/>
    <row r="5884" customFormat="1" ht="12.5" x14ac:dyDescent="0.25"/>
    <row r="5885" customFormat="1" ht="12.5" x14ac:dyDescent="0.25"/>
    <row r="5886" customFormat="1" ht="12.5" x14ac:dyDescent="0.25"/>
    <row r="5887" customFormat="1" ht="12.5" x14ac:dyDescent="0.25"/>
    <row r="5888" customFormat="1" ht="12.5" x14ac:dyDescent="0.25"/>
    <row r="5889" customFormat="1" ht="12.5" x14ac:dyDescent="0.25"/>
    <row r="5890" customFormat="1" ht="12.5" x14ac:dyDescent="0.25"/>
    <row r="5891" customFormat="1" ht="12.5" x14ac:dyDescent="0.25"/>
    <row r="5892" customFormat="1" ht="12.5" x14ac:dyDescent="0.25"/>
    <row r="5893" customFormat="1" ht="12.5" x14ac:dyDescent="0.25"/>
    <row r="5894" customFormat="1" ht="12.5" x14ac:dyDescent="0.25"/>
    <row r="5895" customFormat="1" ht="12.5" x14ac:dyDescent="0.25"/>
    <row r="5896" customFormat="1" ht="12.5" x14ac:dyDescent="0.25"/>
    <row r="5897" customFormat="1" ht="12.5" x14ac:dyDescent="0.25"/>
    <row r="5898" customFormat="1" ht="12.5" x14ac:dyDescent="0.25"/>
    <row r="5899" customFormat="1" ht="12.5" x14ac:dyDescent="0.25"/>
    <row r="5900" customFormat="1" ht="12.5" x14ac:dyDescent="0.25"/>
    <row r="5901" customFormat="1" ht="12.5" x14ac:dyDescent="0.25"/>
    <row r="5902" customFormat="1" ht="12.5" x14ac:dyDescent="0.25"/>
    <row r="5903" customFormat="1" ht="12.5" x14ac:dyDescent="0.25"/>
    <row r="5904" customFormat="1" ht="12.5" x14ac:dyDescent="0.25"/>
    <row r="5905" customFormat="1" ht="12.5" x14ac:dyDescent="0.25"/>
    <row r="5906" customFormat="1" ht="12.5" x14ac:dyDescent="0.25"/>
    <row r="5907" customFormat="1" ht="12.5" x14ac:dyDescent="0.25"/>
    <row r="5908" customFormat="1" ht="12.5" x14ac:dyDescent="0.25"/>
    <row r="5909" customFormat="1" ht="12.5" x14ac:dyDescent="0.25"/>
    <row r="5910" customFormat="1" ht="12.5" x14ac:dyDescent="0.25"/>
    <row r="5911" customFormat="1" ht="12.5" x14ac:dyDescent="0.25"/>
    <row r="5912" customFormat="1" ht="12.5" x14ac:dyDescent="0.25"/>
    <row r="5913" customFormat="1" ht="12.5" x14ac:dyDescent="0.25"/>
    <row r="5914" customFormat="1" ht="12.5" x14ac:dyDescent="0.25"/>
    <row r="5915" customFormat="1" ht="12.5" x14ac:dyDescent="0.25"/>
    <row r="5916" customFormat="1" ht="12.5" x14ac:dyDescent="0.25"/>
    <row r="5917" customFormat="1" ht="12.5" x14ac:dyDescent="0.25"/>
    <row r="5918" customFormat="1" ht="12.5" x14ac:dyDescent="0.25"/>
    <row r="5919" customFormat="1" ht="12.5" x14ac:dyDescent="0.25"/>
    <row r="5920" customFormat="1" ht="12.5" x14ac:dyDescent="0.25"/>
    <row r="5921" customFormat="1" ht="12.5" x14ac:dyDescent="0.25"/>
    <row r="5922" customFormat="1" ht="12.5" x14ac:dyDescent="0.25"/>
    <row r="5923" customFormat="1" ht="12.5" x14ac:dyDescent="0.25"/>
    <row r="5924" customFormat="1" ht="12.5" x14ac:dyDescent="0.25"/>
    <row r="5925" customFormat="1" ht="12.5" x14ac:dyDescent="0.25"/>
    <row r="5926" customFormat="1" ht="12.5" x14ac:dyDescent="0.25"/>
    <row r="5927" customFormat="1" ht="12.5" x14ac:dyDescent="0.25"/>
    <row r="5928" customFormat="1" ht="12.5" x14ac:dyDescent="0.25"/>
    <row r="5929" customFormat="1" ht="12.5" x14ac:dyDescent="0.25"/>
    <row r="5930" customFormat="1" ht="12.5" x14ac:dyDescent="0.25"/>
    <row r="5931" customFormat="1" ht="12.5" x14ac:dyDescent="0.25"/>
    <row r="5932" customFormat="1" ht="12.5" x14ac:dyDescent="0.25"/>
    <row r="5933" customFormat="1" ht="12.5" x14ac:dyDescent="0.25"/>
    <row r="5934" customFormat="1" ht="12.5" x14ac:dyDescent="0.25"/>
    <row r="5935" customFormat="1" ht="12.5" x14ac:dyDescent="0.25"/>
    <row r="5936" customFormat="1" ht="12.5" x14ac:dyDescent="0.25"/>
    <row r="5937" customFormat="1" ht="12.5" x14ac:dyDescent="0.25"/>
    <row r="5938" customFormat="1" ht="12.5" x14ac:dyDescent="0.25"/>
    <row r="5939" customFormat="1" ht="12.5" x14ac:dyDescent="0.25"/>
    <row r="5940" customFormat="1" ht="12.5" x14ac:dyDescent="0.25"/>
    <row r="5941" customFormat="1" ht="12.5" x14ac:dyDescent="0.25"/>
    <row r="5942" customFormat="1" ht="12.5" x14ac:dyDescent="0.25"/>
    <row r="5943" customFormat="1" ht="12.5" x14ac:dyDescent="0.25"/>
    <row r="5944" customFormat="1" ht="12.5" x14ac:dyDescent="0.25"/>
    <row r="5945" customFormat="1" ht="12.5" x14ac:dyDescent="0.25"/>
    <row r="5946" customFormat="1" ht="12.5" x14ac:dyDescent="0.25"/>
    <row r="5947" customFormat="1" ht="12.5" x14ac:dyDescent="0.25"/>
    <row r="5948" customFormat="1" ht="12.5" x14ac:dyDescent="0.25"/>
    <row r="5949" customFormat="1" ht="12.5" x14ac:dyDescent="0.25"/>
    <row r="5950" customFormat="1" ht="12.5" x14ac:dyDescent="0.25"/>
    <row r="5951" customFormat="1" ht="12.5" x14ac:dyDescent="0.25"/>
    <row r="5952" customFormat="1" ht="12.5" x14ac:dyDescent="0.25"/>
    <row r="5953" customFormat="1" ht="12.5" x14ac:dyDescent="0.25"/>
    <row r="5954" customFormat="1" ht="12.5" x14ac:dyDescent="0.25"/>
    <row r="5955" customFormat="1" ht="12.5" x14ac:dyDescent="0.25"/>
    <row r="5956" customFormat="1" ht="12.5" x14ac:dyDescent="0.25"/>
    <row r="5957" customFormat="1" ht="12.5" x14ac:dyDescent="0.25"/>
    <row r="5958" customFormat="1" ht="12.5" x14ac:dyDescent="0.25"/>
    <row r="5959" customFormat="1" ht="12.5" x14ac:dyDescent="0.25"/>
    <row r="5960" customFormat="1" ht="12.5" x14ac:dyDescent="0.25"/>
    <row r="5961" customFormat="1" ht="12.5" x14ac:dyDescent="0.25"/>
    <row r="5962" customFormat="1" ht="12.5" x14ac:dyDescent="0.25"/>
    <row r="5963" customFormat="1" ht="12.5" x14ac:dyDescent="0.25"/>
    <row r="5964" customFormat="1" ht="12.5" x14ac:dyDescent="0.25"/>
    <row r="5965" customFormat="1" ht="12.5" x14ac:dyDescent="0.25"/>
    <row r="5966" customFormat="1" ht="12.5" x14ac:dyDescent="0.25"/>
    <row r="5967" customFormat="1" ht="12.5" x14ac:dyDescent="0.25"/>
    <row r="5968" customFormat="1" ht="12.5" x14ac:dyDescent="0.25"/>
    <row r="5969" customFormat="1" ht="12.5" x14ac:dyDescent="0.25"/>
    <row r="5970" customFormat="1" ht="12.5" x14ac:dyDescent="0.25"/>
    <row r="5971" customFormat="1" ht="12.5" x14ac:dyDescent="0.25"/>
    <row r="5972" customFormat="1" ht="12.5" x14ac:dyDescent="0.25"/>
    <row r="5973" customFormat="1" ht="12.5" x14ac:dyDescent="0.25"/>
    <row r="5974" customFormat="1" ht="12.5" x14ac:dyDescent="0.25"/>
    <row r="5975" customFormat="1" ht="12.5" x14ac:dyDescent="0.25"/>
    <row r="5976" customFormat="1" ht="12.5" x14ac:dyDescent="0.25"/>
    <row r="5977" customFormat="1" ht="12.5" x14ac:dyDescent="0.25"/>
    <row r="5978" customFormat="1" ht="12.5" x14ac:dyDescent="0.25"/>
    <row r="5979" customFormat="1" ht="12.5" x14ac:dyDescent="0.25"/>
    <row r="5980" customFormat="1" ht="12.5" x14ac:dyDescent="0.25"/>
    <row r="5981" customFormat="1" ht="12.5" x14ac:dyDescent="0.25"/>
    <row r="5982" customFormat="1" ht="12.5" x14ac:dyDescent="0.25"/>
    <row r="5983" customFormat="1" ht="12.5" x14ac:dyDescent="0.25"/>
    <row r="5984" customFormat="1" ht="12.5" x14ac:dyDescent="0.25"/>
    <row r="5985" customFormat="1" ht="12.5" x14ac:dyDescent="0.25"/>
    <row r="5986" customFormat="1" ht="12.5" x14ac:dyDescent="0.25"/>
    <row r="5987" customFormat="1" ht="12.5" x14ac:dyDescent="0.25"/>
    <row r="5988" customFormat="1" ht="12.5" x14ac:dyDescent="0.25"/>
    <row r="5989" customFormat="1" ht="12.5" x14ac:dyDescent="0.25"/>
    <row r="5990" customFormat="1" ht="12.5" x14ac:dyDescent="0.25"/>
    <row r="5991" customFormat="1" ht="12.5" x14ac:dyDescent="0.25"/>
    <row r="5992" customFormat="1" ht="12.5" x14ac:dyDescent="0.25"/>
    <row r="5993" customFormat="1" ht="12.5" x14ac:dyDescent="0.25"/>
    <row r="5994" customFormat="1" ht="12.5" x14ac:dyDescent="0.25"/>
    <row r="5995" customFormat="1" ht="12.5" x14ac:dyDescent="0.25"/>
    <row r="5996" customFormat="1" ht="12.5" x14ac:dyDescent="0.25"/>
    <row r="5997" customFormat="1" ht="12.5" x14ac:dyDescent="0.25"/>
    <row r="5998" customFormat="1" ht="12.5" x14ac:dyDescent="0.25"/>
    <row r="5999" customFormat="1" ht="12.5" x14ac:dyDescent="0.25"/>
    <row r="6000" customFormat="1" ht="12.5" x14ac:dyDescent="0.25"/>
    <row r="6001" customFormat="1" ht="12.5" x14ac:dyDescent="0.25"/>
    <row r="6002" customFormat="1" ht="12.5" x14ac:dyDescent="0.25"/>
    <row r="6003" customFormat="1" ht="12.5" x14ac:dyDescent="0.25"/>
    <row r="6004" customFormat="1" ht="12.5" x14ac:dyDescent="0.25"/>
    <row r="6005" customFormat="1" ht="12.5" x14ac:dyDescent="0.25"/>
    <row r="6006" customFormat="1" ht="12.5" x14ac:dyDescent="0.25"/>
    <row r="6007" customFormat="1" ht="12.5" x14ac:dyDescent="0.25"/>
    <row r="6008" customFormat="1" ht="12.5" x14ac:dyDescent="0.25"/>
    <row r="6009" customFormat="1" ht="12.5" x14ac:dyDescent="0.25"/>
    <row r="6010" customFormat="1" ht="12.5" x14ac:dyDescent="0.25"/>
    <row r="6011" customFormat="1" ht="12.5" x14ac:dyDescent="0.25"/>
    <row r="6012" customFormat="1" ht="12.5" x14ac:dyDescent="0.25"/>
    <row r="6013" customFormat="1" ht="12.5" x14ac:dyDescent="0.25"/>
    <row r="6014" customFormat="1" ht="12.5" x14ac:dyDescent="0.25"/>
    <row r="6015" customFormat="1" ht="12.5" x14ac:dyDescent="0.25"/>
    <row r="6016" customFormat="1" ht="12.5" x14ac:dyDescent="0.25"/>
    <row r="6017" customFormat="1" ht="12.5" x14ac:dyDescent="0.25"/>
    <row r="6018" customFormat="1" ht="12.5" x14ac:dyDescent="0.25"/>
    <row r="6019" customFormat="1" ht="12.5" x14ac:dyDescent="0.25"/>
    <row r="6020" customFormat="1" ht="12.5" x14ac:dyDescent="0.25"/>
    <row r="6021" customFormat="1" ht="12.5" x14ac:dyDescent="0.25"/>
    <row r="6022" customFormat="1" ht="12.5" x14ac:dyDescent="0.25"/>
    <row r="6023" customFormat="1" ht="12.5" x14ac:dyDescent="0.25"/>
    <row r="6024" customFormat="1" ht="12.5" x14ac:dyDescent="0.25"/>
    <row r="6025" customFormat="1" ht="12.5" x14ac:dyDescent="0.25"/>
    <row r="6026" customFormat="1" ht="12.5" x14ac:dyDescent="0.25"/>
    <row r="6027" customFormat="1" ht="12.5" x14ac:dyDescent="0.25"/>
    <row r="6028" customFormat="1" ht="12.5" x14ac:dyDescent="0.25"/>
    <row r="6029" customFormat="1" ht="12.5" x14ac:dyDescent="0.25"/>
    <row r="6030" customFormat="1" ht="12.5" x14ac:dyDescent="0.25"/>
    <row r="6031" customFormat="1" ht="12.5" x14ac:dyDescent="0.25"/>
    <row r="6032" customFormat="1" ht="12.5" x14ac:dyDescent="0.25"/>
    <row r="6033" customFormat="1" ht="12.5" x14ac:dyDescent="0.25"/>
    <row r="6034" customFormat="1" ht="12.5" x14ac:dyDescent="0.25"/>
    <row r="6035" customFormat="1" ht="12.5" x14ac:dyDescent="0.25"/>
    <row r="6036" customFormat="1" ht="12.5" x14ac:dyDescent="0.25"/>
    <row r="6037" customFormat="1" ht="12.5" x14ac:dyDescent="0.25"/>
    <row r="6038" customFormat="1" ht="12.5" x14ac:dyDescent="0.25"/>
    <row r="6039" customFormat="1" ht="12.5" x14ac:dyDescent="0.25"/>
    <row r="6040" customFormat="1" ht="12.5" x14ac:dyDescent="0.25"/>
    <row r="6041" customFormat="1" ht="12.5" x14ac:dyDescent="0.25"/>
    <row r="6042" customFormat="1" ht="12.5" x14ac:dyDescent="0.25"/>
    <row r="6043" customFormat="1" ht="12.5" x14ac:dyDescent="0.25"/>
    <row r="6044" customFormat="1" ht="12.5" x14ac:dyDescent="0.25"/>
    <row r="6045" customFormat="1" ht="12.5" x14ac:dyDescent="0.25"/>
    <row r="6046" customFormat="1" ht="12.5" x14ac:dyDescent="0.25"/>
    <row r="6047" customFormat="1" ht="12.5" x14ac:dyDescent="0.25"/>
    <row r="6048" customFormat="1" ht="12.5" x14ac:dyDescent="0.25"/>
    <row r="6049" customFormat="1" ht="12.5" x14ac:dyDescent="0.25"/>
    <row r="6050" customFormat="1" ht="12.5" x14ac:dyDescent="0.25"/>
    <row r="6051" customFormat="1" ht="12.5" x14ac:dyDescent="0.25"/>
    <row r="6052" customFormat="1" ht="12.5" x14ac:dyDescent="0.25"/>
    <row r="6053" customFormat="1" ht="12.5" x14ac:dyDescent="0.25"/>
    <row r="6054" customFormat="1" ht="12.5" x14ac:dyDescent="0.25"/>
    <row r="6055" customFormat="1" ht="12.5" x14ac:dyDescent="0.25"/>
    <row r="6056" customFormat="1" ht="12.5" x14ac:dyDescent="0.25"/>
    <row r="6057" customFormat="1" ht="12.5" x14ac:dyDescent="0.25"/>
    <row r="6058" customFormat="1" ht="12.5" x14ac:dyDescent="0.25"/>
    <row r="6059" customFormat="1" ht="12.5" x14ac:dyDescent="0.25"/>
    <row r="6060" customFormat="1" ht="12.5" x14ac:dyDescent="0.25"/>
    <row r="6061" customFormat="1" ht="12.5" x14ac:dyDescent="0.25"/>
    <row r="6062" customFormat="1" ht="12.5" x14ac:dyDescent="0.25"/>
    <row r="6063" customFormat="1" ht="12.5" x14ac:dyDescent="0.25"/>
    <row r="6064" customFormat="1" ht="12.5" x14ac:dyDescent="0.25"/>
    <row r="6065" customFormat="1" ht="12.5" x14ac:dyDescent="0.25"/>
    <row r="6066" customFormat="1" ht="12.5" x14ac:dyDescent="0.25"/>
    <row r="6067" customFormat="1" ht="12.5" x14ac:dyDescent="0.25"/>
    <row r="6068" customFormat="1" ht="12.5" x14ac:dyDescent="0.25"/>
    <row r="6069" customFormat="1" ht="12.5" x14ac:dyDescent="0.25"/>
    <row r="6070" customFormat="1" ht="12.5" x14ac:dyDescent="0.25"/>
    <row r="6071" customFormat="1" ht="12.5" x14ac:dyDescent="0.25"/>
    <row r="6072" customFormat="1" ht="12.5" x14ac:dyDescent="0.25"/>
    <row r="6073" customFormat="1" ht="12.5" x14ac:dyDescent="0.25"/>
    <row r="6074" customFormat="1" ht="12.5" x14ac:dyDescent="0.25"/>
    <row r="6075" customFormat="1" ht="12.5" x14ac:dyDescent="0.25"/>
    <row r="6076" customFormat="1" ht="12.5" x14ac:dyDescent="0.25"/>
    <row r="6077" customFormat="1" ht="12.5" x14ac:dyDescent="0.25"/>
    <row r="6078" customFormat="1" ht="12.5" x14ac:dyDescent="0.25"/>
    <row r="6079" customFormat="1" ht="12.5" x14ac:dyDescent="0.25"/>
    <row r="6080" customFormat="1" ht="12.5" x14ac:dyDescent="0.25"/>
    <row r="6081" customFormat="1" ht="12.5" x14ac:dyDescent="0.25"/>
    <row r="6082" customFormat="1" ht="12.5" x14ac:dyDescent="0.25"/>
    <row r="6083" customFormat="1" ht="12.5" x14ac:dyDescent="0.25"/>
    <row r="6084" customFormat="1" ht="12.5" x14ac:dyDescent="0.25"/>
    <row r="6085" customFormat="1" ht="12.5" x14ac:dyDescent="0.25"/>
    <row r="6086" customFormat="1" ht="12.5" x14ac:dyDescent="0.25"/>
    <row r="6087" customFormat="1" ht="12.5" x14ac:dyDescent="0.25"/>
    <row r="6088" customFormat="1" ht="12.5" x14ac:dyDescent="0.25"/>
    <row r="6089" customFormat="1" ht="12.5" x14ac:dyDescent="0.25"/>
    <row r="6090" customFormat="1" ht="12.5" x14ac:dyDescent="0.25"/>
    <row r="6091" customFormat="1" ht="12.5" x14ac:dyDescent="0.25"/>
    <row r="6092" customFormat="1" ht="12.5" x14ac:dyDescent="0.25"/>
    <row r="6093" customFormat="1" ht="12.5" x14ac:dyDescent="0.25"/>
    <row r="6094" customFormat="1" ht="12.5" x14ac:dyDescent="0.25"/>
    <row r="6095" customFormat="1" ht="12.5" x14ac:dyDescent="0.25"/>
    <row r="6096" customFormat="1" ht="12.5" x14ac:dyDescent="0.25"/>
    <row r="6097" customFormat="1" ht="12.5" x14ac:dyDescent="0.25"/>
    <row r="6098" customFormat="1" ht="12.5" x14ac:dyDescent="0.25"/>
    <row r="6099" customFormat="1" ht="12.5" x14ac:dyDescent="0.25"/>
    <row r="6100" customFormat="1" ht="12.5" x14ac:dyDescent="0.25"/>
    <row r="6101" customFormat="1" ht="12.5" x14ac:dyDescent="0.25"/>
    <row r="6102" customFormat="1" ht="12.5" x14ac:dyDescent="0.25"/>
    <row r="6103" customFormat="1" ht="12.5" x14ac:dyDescent="0.25"/>
    <row r="6104" customFormat="1" ht="12.5" x14ac:dyDescent="0.25"/>
    <row r="6105" customFormat="1" ht="12.5" x14ac:dyDescent="0.25"/>
    <row r="6106" customFormat="1" ht="12.5" x14ac:dyDescent="0.25"/>
    <row r="6107" customFormat="1" ht="12.5" x14ac:dyDescent="0.25"/>
    <row r="6108" customFormat="1" ht="12.5" x14ac:dyDescent="0.25"/>
    <row r="6109" customFormat="1" ht="12.5" x14ac:dyDescent="0.25"/>
    <row r="6110" customFormat="1" ht="12.5" x14ac:dyDescent="0.25"/>
    <row r="6111" customFormat="1" ht="12.5" x14ac:dyDescent="0.25"/>
    <row r="6112" customFormat="1" ht="12.5" x14ac:dyDescent="0.25"/>
    <row r="6113" customFormat="1" ht="12.5" x14ac:dyDescent="0.25"/>
    <row r="6114" customFormat="1" ht="12.5" x14ac:dyDescent="0.25"/>
    <row r="6115" customFormat="1" ht="12.5" x14ac:dyDescent="0.25"/>
    <row r="6116" customFormat="1" ht="12.5" x14ac:dyDescent="0.25"/>
    <row r="6117" customFormat="1" ht="12.5" x14ac:dyDescent="0.25"/>
    <row r="6118" customFormat="1" ht="12.5" x14ac:dyDescent="0.25"/>
    <row r="6119" customFormat="1" ht="12.5" x14ac:dyDescent="0.25"/>
    <row r="6120" customFormat="1" ht="12.5" x14ac:dyDescent="0.25"/>
    <row r="6121" customFormat="1" ht="12.5" x14ac:dyDescent="0.25"/>
    <row r="6122" customFormat="1" ht="12.5" x14ac:dyDescent="0.25"/>
    <row r="6123" customFormat="1" ht="12.5" x14ac:dyDescent="0.25"/>
    <row r="6124" customFormat="1" ht="12.5" x14ac:dyDescent="0.25"/>
    <row r="6125" customFormat="1" ht="12.5" x14ac:dyDescent="0.25"/>
    <row r="6126" customFormat="1" ht="12.5" x14ac:dyDescent="0.25"/>
    <row r="6127" customFormat="1" ht="12.5" x14ac:dyDescent="0.25"/>
    <row r="6128" customFormat="1" ht="12.5" x14ac:dyDescent="0.25"/>
    <row r="6129" customFormat="1" ht="12.5" x14ac:dyDescent="0.25"/>
    <row r="6130" customFormat="1" ht="12.5" x14ac:dyDescent="0.25"/>
    <row r="6131" customFormat="1" ht="12.5" x14ac:dyDescent="0.25"/>
    <row r="6132" customFormat="1" ht="12.5" x14ac:dyDescent="0.25"/>
    <row r="6133" customFormat="1" ht="12.5" x14ac:dyDescent="0.25"/>
    <row r="6134" customFormat="1" ht="12.5" x14ac:dyDescent="0.25"/>
    <row r="6135" customFormat="1" ht="12.5" x14ac:dyDescent="0.25"/>
    <row r="6136" customFormat="1" ht="12.5" x14ac:dyDescent="0.25"/>
    <row r="6137" customFormat="1" ht="12.5" x14ac:dyDescent="0.25"/>
    <row r="6138" customFormat="1" ht="12.5" x14ac:dyDescent="0.25"/>
    <row r="6139" customFormat="1" ht="12.5" x14ac:dyDescent="0.25"/>
    <row r="6140" customFormat="1" ht="12.5" x14ac:dyDescent="0.25"/>
    <row r="6141" customFormat="1" ht="12.5" x14ac:dyDescent="0.25"/>
    <row r="6142" customFormat="1" ht="12.5" x14ac:dyDescent="0.25"/>
    <row r="6143" customFormat="1" ht="12.5" x14ac:dyDescent="0.25"/>
    <row r="6144" customFormat="1" ht="12.5" x14ac:dyDescent="0.25"/>
    <row r="6145" customFormat="1" ht="12.5" x14ac:dyDescent="0.25"/>
    <row r="6146" customFormat="1" ht="12.5" x14ac:dyDescent="0.25"/>
    <row r="6147" customFormat="1" ht="12.5" x14ac:dyDescent="0.25"/>
    <row r="6148" customFormat="1" ht="12.5" x14ac:dyDescent="0.25"/>
    <row r="6149" customFormat="1" ht="12.5" x14ac:dyDescent="0.25"/>
    <row r="6150" customFormat="1" ht="12.5" x14ac:dyDescent="0.25"/>
    <row r="6151" customFormat="1" ht="12.5" x14ac:dyDescent="0.25"/>
    <row r="6152" customFormat="1" ht="12.5" x14ac:dyDescent="0.25"/>
    <row r="6153" customFormat="1" ht="12.5" x14ac:dyDescent="0.25"/>
    <row r="6154" customFormat="1" ht="12.5" x14ac:dyDescent="0.25"/>
    <row r="6155" customFormat="1" ht="12.5" x14ac:dyDescent="0.25"/>
    <row r="6156" customFormat="1" ht="12.5" x14ac:dyDescent="0.25"/>
    <row r="6157" customFormat="1" ht="12.5" x14ac:dyDescent="0.25"/>
    <row r="6158" customFormat="1" ht="12.5" x14ac:dyDescent="0.25"/>
    <row r="6159" customFormat="1" ht="12.5" x14ac:dyDescent="0.25"/>
    <row r="6160" customFormat="1" ht="12.5" x14ac:dyDescent="0.25"/>
    <row r="6161" customFormat="1" ht="12.5" x14ac:dyDescent="0.25"/>
    <row r="6162" customFormat="1" ht="12.5" x14ac:dyDescent="0.25"/>
    <row r="6163" customFormat="1" ht="12.5" x14ac:dyDescent="0.25"/>
    <row r="6164" customFormat="1" ht="12.5" x14ac:dyDescent="0.25"/>
    <row r="6165" customFormat="1" ht="12.5" x14ac:dyDescent="0.25"/>
    <row r="6166" customFormat="1" ht="12.5" x14ac:dyDescent="0.25"/>
    <row r="6167" customFormat="1" ht="12.5" x14ac:dyDescent="0.25"/>
    <row r="6168" customFormat="1" ht="12.5" x14ac:dyDescent="0.25"/>
    <row r="6169" customFormat="1" ht="12.5" x14ac:dyDescent="0.25"/>
    <row r="6170" customFormat="1" ht="12.5" x14ac:dyDescent="0.25"/>
    <row r="6171" customFormat="1" ht="12.5" x14ac:dyDescent="0.25"/>
    <row r="6172" customFormat="1" ht="12.5" x14ac:dyDescent="0.25"/>
    <row r="6173" customFormat="1" ht="12.5" x14ac:dyDescent="0.25"/>
    <row r="6174" customFormat="1" ht="12.5" x14ac:dyDescent="0.25"/>
    <row r="6175" customFormat="1" ht="12.5" x14ac:dyDescent="0.25"/>
    <row r="6176" customFormat="1" ht="12.5" x14ac:dyDescent="0.25"/>
    <row r="6177" customFormat="1" ht="12.5" x14ac:dyDescent="0.25"/>
    <row r="6178" customFormat="1" ht="12.5" x14ac:dyDescent="0.25"/>
    <row r="6179" customFormat="1" ht="12.5" x14ac:dyDescent="0.25"/>
    <row r="6180" customFormat="1" ht="12.5" x14ac:dyDescent="0.25"/>
    <row r="6181" customFormat="1" ht="12.5" x14ac:dyDescent="0.25"/>
    <row r="6182" customFormat="1" ht="12.5" x14ac:dyDescent="0.25"/>
    <row r="6183" customFormat="1" ht="12.5" x14ac:dyDescent="0.25"/>
    <row r="6184" customFormat="1" ht="12.5" x14ac:dyDescent="0.25"/>
    <row r="6185" customFormat="1" ht="12.5" x14ac:dyDescent="0.25"/>
    <row r="6186" customFormat="1" ht="12.5" x14ac:dyDescent="0.25"/>
    <row r="6187" customFormat="1" ht="12.5" x14ac:dyDescent="0.25"/>
    <row r="6188" customFormat="1" ht="12.5" x14ac:dyDescent="0.25"/>
    <row r="6189" customFormat="1" ht="12.5" x14ac:dyDescent="0.25"/>
    <row r="6190" customFormat="1" ht="12.5" x14ac:dyDescent="0.25"/>
    <row r="6191" customFormat="1" ht="12.5" x14ac:dyDescent="0.25"/>
    <row r="6192" customFormat="1" ht="12.5" x14ac:dyDescent="0.25"/>
    <row r="6193" customFormat="1" ht="12.5" x14ac:dyDescent="0.25"/>
    <row r="6194" customFormat="1" ht="12.5" x14ac:dyDescent="0.25"/>
    <row r="6195" customFormat="1" ht="12.5" x14ac:dyDescent="0.25"/>
    <row r="6196" customFormat="1" ht="12.5" x14ac:dyDescent="0.25"/>
    <row r="6197" customFormat="1" ht="12.5" x14ac:dyDescent="0.25"/>
    <row r="6198" customFormat="1" ht="12.5" x14ac:dyDescent="0.25"/>
    <row r="6199" customFormat="1" ht="12.5" x14ac:dyDescent="0.25"/>
    <row r="6200" customFormat="1" ht="12.5" x14ac:dyDescent="0.25"/>
    <row r="6201" customFormat="1" ht="12.5" x14ac:dyDescent="0.25"/>
    <row r="6202" customFormat="1" ht="12.5" x14ac:dyDescent="0.25"/>
    <row r="6203" customFormat="1" ht="12.5" x14ac:dyDescent="0.25"/>
    <row r="6204" customFormat="1" ht="12.5" x14ac:dyDescent="0.25"/>
    <row r="6205" customFormat="1" ht="12.5" x14ac:dyDescent="0.25"/>
    <row r="6206" customFormat="1" ht="12.5" x14ac:dyDescent="0.25"/>
    <row r="6207" customFormat="1" ht="12.5" x14ac:dyDescent="0.25"/>
    <row r="6208" customFormat="1" ht="12.5" x14ac:dyDescent="0.25"/>
    <row r="6209" customFormat="1" ht="12.5" x14ac:dyDescent="0.25"/>
    <row r="6210" customFormat="1" ht="12.5" x14ac:dyDescent="0.25"/>
    <row r="6211" customFormat="1" ht="12.5" x14ac:dyDescent="0.25"/>
    <row r="6212" customFormat="1" ht="12.5" x14ac:dyDescent="0.25"/>
    <row r="6213" customFormat="1" ht="12.5" x14ac:dyDescent="0.25"/>
    <row r="6214" customFormat="1" ht="12.5" x14ac:dyDescent="0.25"/>
    <row r="6215" customFormat="1" ht="12.5" x14ac:dyDescent="0.25"/>
    <row r="6216" customFormat="1" ht="12.5" x14ac:dyDescent="0.25"/>
    <row r="6217" customFormat="1" ht="12.5" x14ac:dyDescent="0.25"/>
    <row r="6218" customFormat="1" ht="12.5" x14ac:dyDescent="0.25"/>
    <row r="6219" customFormat="1" ht="12.5" x14ac:dyDescent="0.25"/>
    <row r="6220" customFormat="1" ht="12.5" x14ac:dyDescent="0.25"/>
    <row r="6221" customFormat="1" ht="12.5" x14ac:dyDescent="0.25"/>
    <row r="6222" customFormat="1" ht="12.5" x14ac:dyDescent="0.25"/>
    <row r="6223" customFormat="1" ht="12.5" x14ac:dyDescent="0.25"/>
    <row r="6224" customFormat="1" ht="12.5" x14ac:dyDescent="0.25"/>
    <row r="6225" customFormat="1" ht="12.5" x14ac:dyDescent="0.25"/>
    <row r="6226" customFormat="1" ht="12.5" x14ac:dyDescent="0.25"/>
    <row r="6227" customFormat="1" ht="12.5" x14ac:dyDescent="0.25"/>
    <row r="6228" customFormat="1" ht="12.5" x14ac:dyDescent="0.25"/>
    <row r="6229" customFormat="1" ht="12.5" x14ac:dyDescent="0.25"/>
    <row r="6230" customFormat="1" ht="12.5" x14ac:dyDescent="0.25"/>
    <row r="6231" customFormat="1" ht="12.5" x14ac:dyDescent="0.25"/>
    <row r="6232" customFormat="1" ht="12.5" x14ac:dyDescent="0.25"/>
    <row r="6233" customFormat="1" ht="12.5" x14ac:dyDescent="0.25"/>
    <row r="6234" customFormat="1" ht="12.5" x14ac:dyDescent="0.25"/>
    <row r="6235" customFormat="1" ht="12.5" x14ac:dyDescent="0.25"/>
    <row r="6236" customFormat="1" ht="12.5" x14ac:dyDescent="0.25"/>
    <row r="6237" customFormat="1" ht="12.5" x14ac:dyDescent="0.25"/>
    <row r="6238" customFormat="1" ht="12.5" x14ac:dyDescent="0.25"/>
    <row r="6239" customFormat="1" ht="12.5" x14ac:dyDescent="0.25"/>
    <row r="6240" customFormat="1" ht="12.5" x14ac:dyDescent="0.25"/>
    <row r="6241" customFormat="1" ht="12.5" x14ac:dyDescent="0.25"/>
    <row r="6242" customFormat="1" ht="12.5" x14ac:dyDescent="0.25"/>
    <row r="6243" customFormat="1" ht="12.5" x14ac:dyDescent="0.25"/>
    <row r="6244" customFormat="1" ht="12.5" x14ac:dyDescent="0.25"/>
    <row r="6245" customFormat="1" ht="12.5" x14ac:dyDescent="0.25"/>
    <row r="6246" customFormat="1" ht="12.5" x14ac:dyDescent="0.25"/>
    <row r="6247" customFormat="1" ht="12.5" x14ac:dyDescent="0.25"/>
    <row r="6248" customFormat="1" ht="12.5" x14ac:dyDescent="0.25"/>
    <row r="6249" customFormat="1" ht="12.5" x14ac:dyDescent="0.25"/>
    <row r="6250" customFormat="1" ht="12.5" x14ac:dyDescent="0.25"/>
    <row r="6251" customFormat="1" ht="12.5" x14ac:dyDescent="0.25"/>
    <row r="6252" customFormat="1" ht="12.5" x14ac:dyDescent="0.25"/>
    <row r="6253" customFormat="1" ht="12.5" x14ac:dyDescent="0.25"/>
    <row r="6254" customFormat="1" ht="12.5" x14ac:dyDescent="0.25"/>
    <row r="6255" customFormat="1" ht="12.5" x14ac:dyDescent="0.25"/>
    <row r="6256" customFormat="1" ht="12.5" x14ac:dyDescent="0.25"/>
    <row r="6257" customFormat="1" ht="12.5" x14ac:dyDescent="0.25"/>
    <row r="6258" customFormat="1" ht="12.5" x14ac:dyDescent="0.25"/>
    <row r="6259" customFormat="1" ht="12.5" x14ac:dyDescent="0.25"/>
    <row r="6260" customFormat="1" ht="12.5" x14ac:dyDescent="0.25"/>
    <row r="6261" customFormat="1" ht="12.5" x14ac:dyDescent="0.25"/>
    <row r="6262" customFormat="1" ht="12.5" x14ac:dyDescent="0.25"/>
    <row r="6263" customFormat="1" ht="12.5" x14ac:dyDescent="0.25"/>
    <row r="6264" customFormat="1" ht="12.5" x14ac:dyDescent="0.25"/>
    <row r="6265" customFormat="1" ht="12.5" x14ac:dyDescent="0.25"/>
    <row r="6266" customFormat="1" ht="12.5" x14ac:dyDescent="0.25"/>
    <row r="6267" customFormat="1" ht="12.5" x14ac:dyDescent="0.25"/>
    <row r="6268" customFormat="1" ht="12.5" x14ac:dyDescent="0.25"/>
    <row r="6269" customFormat="1" ht="12.5" x14ac:dyDescent="0.25"/>
    <row r="6270" customFormat="1" ht="12.5" x14ac:dyDescent="0.25"/>
    <row r="6271" customFormat="1" ht="12.5" x14ac:dyDescent="0.25"/>
    <row r="6272" customFormat="1" ht="12.5" x14ac:dyDescent="0.25"/>
    <row r="6273" customFormat="1" ht="12.5" x14ac:dyDescent="0.25"/>
    <row r="6274" customFormat="1" ht="12.5" x14ac:dyDescent="0.25"/>
    <row r="6275" customFormat="1" ht="12.5" x14ac:dyDescent="0.25"/>
    <row r="6276" customFormat="1" ht="12.5" x14ac:dyDescent="0.25"/>
    <row r="6277" customFormat="1" ht="12.5" x14ac:dyDescent="0.25"/>
    <row r="6278" customFormat="1" ht="12.5" x14ac:dyDescent="0.25"/>
    <row r="6279" customFormat="1" ht="12.5" x14ac:dyDescent="0.25"/>
    <row r="6280" customFormat="1" ht="12.5" x14ac:dyDescent="0.25"/>
    <row r="6281" customFormat="1" ht="12.5" x14ac:dyDescent="0.25"/>
    <row r="6282" customFormat="1" ht="12.5" x14ac:dyDescent="0.25"/>
    <row r="6283" customFormat="1" ht="12.5" x14ac:dyDescent="0.25"/>
    <row r="6284" customFormat="1" ht="12.5" x14ac:dyDescent="0.25"/>
    <row r="6285" customFormat="1" ht="12.5" x14ac:dyDescent="0.25"/>
    <row r="6286" customFormat="1" ht="12.5" x14ac:dyDescent="0.25"/>
    <row r="6287" customFormat="1" ht="12.5" x14ac:dyDescent="0.25"/>
    <row r="6288" customFormat="1" ht="12.5" x14ac:dyDescent="0.25"/>
    <row r="6289" customFormat="1" ht="12.5" x14ac:dyDescent="0.25"/>
    <row r="6290" customFormat="1" ht="12.5" x14ac:dyDescent="0.25"/>
    <row r="6291" customFormat="1" ht="12.5" x14ac:dyDescent="0.25"/>
    <row r="6292" customFormat="1" ht="12.5" x14ac:dyDescent="0.25"/>
    <row r="6293" customFormat="1" ht="12.5" x14ac:dyDescent="0.25"/>
    <row r="6294" customFormat="1" ht="12.5" x14ac:dyDescent="0.25"/>
    <row r="6295" customFormat="1" ht="12.5" x14ac:dyDescent="0.25"/>
    <row r="6296" customFormat="1" ht="12.5" x14ac:dyDescent="0.25"/>
    <row r="6297" customFormat="1" ht="12.5" x14ac:dyDescent="0.25"/>
    <row r="6298" customFormat="1" ht="12.5" x14ac:dyDescent="0.25"/>
    <row r="6299" customFormat="1" ht="12.5" x14ac:dyDescent="0.25"/>
    <row r="6300" customFormat="1" ht="12.5" x14ac:dyDescent="0.25"/>
    <row r="6301" customFormat="1" ht="12.5" x14ac:dyDescent="0.25"/>
    <row r="6302" customFormat="1" ht="12.5" x14ac:dyDescent="0.25"/>
    <row r="6303" customFormat="1" ht="12.5" x14ac:dyDescent="0.25"/>
    <row r="6304" customFormat="1" ht="12.5" x14ac:dyDescent="0.25"/>
    <row r="6305" customFormat="1" ht="12.5" x14ac:dyDescent="0.25"/>
    <row r="6306" customFormat="1" ht="12.5" x14ac:dyDescent="0.25"/>
    <row r="6307" customFormat="1" ht="12.5" x14ac:dyDescent="0.25"/>
    <row r="6308" customFormat="1" ht="12.5" x14ac:dyDescent="0.25"/>
    <row r="6309" customFormat="1" ht="12.5" x14ac:dyDescent="0.25"/>
    <row r="6310" customFormat="1" ht="12.5" x14ac:dyDescent="0.25"/>
    <row r="6311" customFormat="1" ht="12.5" x14ac:dyDescent="0.25"/>
    <row r="6312" customFormat="1" ht="12.5" x14ac:dyDescent="0.25"/>
    <row r="6313" customFormat="1" ht="12.5" x14ac:dyDescent="0.25"/>
    <row r="6314" customFormat="1" ht="12.5" x14ac:dyDescent="0.25"/>
    <row r="6315" customFormat="1" ht="12.5" x14ac:dyDescent="0.25"/>
    <row r="6316" customFormat="1" ht="12.5" x14ac:dyDescent="0.25"/>
    <row r="6317" customFormat="1" ht="12.5" x14ac:dyDescent="0.25"/>
    <row r="6318" customFormat="1" ht="12.5" x14ac:dyDescent="0.25"/>
    <row r="6319" customFormat="1" ht="12.5" x14ac:dyDescent="0.25"/>
    <row r="6320" customFormat="1" ht="12.5" x14ac:dyDescent="0.25"/>
    <row r="6321" customFormat="1" ht="12.5" x14ac:dyDescent="0.25"/>
    <row r="6322" customFormat="1" ht="12.5" x14ac:dyDescent="0.25"/>
    <row r="6323" customFormat="1" ht="12.5" x14ac:dyDescent="0.25"/>
    <row r="6324" customFormat="1" ht="12.5" x14ac:dyDescent="0.25"/>
    <row r="6325" customFormat="1" ht="12.5" x14ac:dyDescent="0.25"/>
    <row r="6326" customFormat="1" ht="12.5" x14ac:dyDescent="0.25"/>
    <row r="6327" customFormat="1" ht="12.5" x14ac:dyDescent="0.25"/>
    <row r="6328" customFormat="1" ht="12.5" x14ac:dyDescent="0.25"/>
    <row r="6329" customFormat="1" ht="12.5" x14ac:dyDescent="0.25"/>
    <row r="6330" customFormat="1" ht="12.5" x14ac:dyDescent="0.25"/>
    <row r="6331" customFormat="1" ht="12.5" x14ac:dyDescent="0.25"/>
    <row r="6332" customFormat="1" ht="12.5" x14ac:dyDescent="0.25"/>
    <row r="6333" customFormat="1" ht="12.5" x14ac:dyDescent="0.25"/>
    <row r="6334" customFormat="1" ht="12.5" x14ac:dyDescent="0.25"/>
    <row r="6335" customFormat="1" ht="12.5" x14ac:dyDescent="0.25"/>
    <row r="6336" customFormat="1" ht="12.5" x14ac:dyDescent="0.25"/>
    <row r="6337" customFormat="1" ht="12.5" x14ac:dyDescent="0.25"/>
    <row r="6338" customFormat="1" ht="12.5" x14ac:dyDescent="0.25"/>
    <row r="6339" customFormat="1" ht="12.5" x14ac:dyDescent="0.25"/>
    <row r="6340" customFormat="1" ht="12.5" x14ac:dyDescent="0.25"/>
    <row r="6341" customFormat="1" ht="12.5" x14ac:dyDescent="0.25"/>
    <row r="6342" customFormat="1" ht="12.5" x14ac:dyDescent="0.25"/>
    <row r="6343" customFormat="1" ht="12.5" x14ac:dyDescent="0.25"/>
    <row r="6344" customFormat="1" ht="12.5" x14ac:dyDescent="0.25"/>
    <row r="6345" customFormat="1" ht="12.5" x14ac:dyDescent="0.25"/>
    <row r="6346" customFormat="1" ht="12.5" x14ac:dyDescent="0.25"/>
    <row r="6347" customFormat="1" ht="12.5" x14ac:dyDescent="0.25"/>
    <row r="6348" customFormat="1" ht="12.5" x14ac:dyDescent="0.25"/>
    <row r="6349" customFormat="1" ht="12.5" x14ac:dyDescent="0.25"/>
    <row r="6350" customFormat="1" ht="12.5" x14ac:dyDescent="0.25"/>
    <row r="6351" customFormat="1" ht="12.5" x14ac:dyDescent="0.25"/>
    <row r="6352" customFormat="1" ht="12.5" x14ac:dyDescent="0.25"/>
    <row r="6353" customFormat="1" ht="12.5" x14ac:dyDescent="0.25"/>
    <row r="6354" customFormat="1" ht="12.5" x14ac:dyDescent="0.25"/>
    <row r="6355" customFormat="1" ht="12.5" x14ac:dyDescent="0.25"/>
    <row r="6356" customFormat="1" ht="12.5" x14ac:dyDescent="0.25"/>
    <row r="6357" customFormat="1" ht="12.5" x14ac:dyDescent="0.25"/>
    <row r="6358" customFormat="1" ht="12.5" x14ac:dyDescent="0.25"/>
    <row r="6359" customFormat="1" ht="12.5" x14ac:dyDescent="0.25"/>
    <row r="6360" customFormat="1" ht="12.5" x14ac:dyDescent="0.25"/>
    <row r="6361" customFormat="1" ht="12.5" x14ac:dyDescent="0.25"/>
    <row r="6362" customFormat="1" ht="12.5" x14ac:dyDescent="0.25"/>
    <row r="6363" customFormat="1" ht="12.5" x14ac:dyDescent="0.25"/>
    <row r="6364" customFormat="1" ht="12.5" x14ac:dyDescent="0.25"/>
    <row r="6365" customFormat="1" ht="12.5" x14ac:dyDescent="0.25"/>
    <row r="6366" customFormat="1" ht="12.5" x14ac:dyDescent="0.25"/>
    <row r="6367" customFormat="1" ht="12.5" x14ac:dyDescent="0.25"/>
    <row r="6368" customFormat="1" ht="12.5" x14ac:dyDescent="0.25"/>
    <row r="6369" customFormat="1" ht="12.5" x14ac:dyDescent="0.25"/>
    <row r="6370" customFormat="1" ht="12.5" x14ac:dyDescent="0.25"/>
    <row r="6371" customFormat="1" ht="12.5" x14ac:dyDescent="0.25"/>
    <row r="6372" customFormat="1" ht="12.5" x14ac:dyDescent="0.25"/>
    <row r="6373" customFormat="1" ht="12.5" x14ac:dyDescent="0.25"/>
    <row r="6374" customFormat="1" ht="12.5" x14ac:dyDescent="0.25"/>
    <row r="6375" customFormat="1" ht="12.5" x14ac:dyDescent="0.25"/>
    <row r="6376" customFormat="1" ht="12.5" x14ac:dyDescent="0.25"/>
    <row r="6377" customFormat="1" ht="12.5" x14ac:dyDescent="0.25"/>
    <row r="6378" customFormat="1" ht="12.5" x14ac:dyDescent="0.25"/>
    <row r="6379" customFormat="1" ht="12.5" x14ac:dyDescent="0.25"/>
    <row r="6380" customFormat="1" ht="12.5" x14ac:dyDescent="0.25"/>
    <row r="6381" customFormat="1" ht="12.5" x14ac:dyDescent="0.25"/>
    <row r="6382" customFormat="1" ht="12.5" x14ac:dyDescent="0.25"/>
    <row r="6383" customFormat="1" ht="12.5" x14ac:dyDescent="0.25"/>
    <row r="6384" customFormat="1" ht="12.5" x14ac:dyDescent="0.25"/>
    <row r="6385" customFormat="1" ht="12.5" x14ac:dyDescent="0.25"/>
    <row r="6386" customFormat="1" ht="12.5" x14ac:dyDescent="0.25"/>
    <row r="6387" customFormat="1" ht="12.5" x14ac:dyDescent="0.25"/>
    <row r="6388" customFormat="1" ht="12.5" x14ac:dyDescent="0.25"/>
    <row r="6389" customFormat="1" ht="12.5" x14ac:dyDescent="0.25"/>
    <row r="6390" customFormat="1" ht="12.5" x14ac:dyDescent="0.25"/>
    <row r="6391" customFormat="1" ht="12.5" x14ac:dyDescent="0.25"/>
    <row r="6392" customFormat="1" ht="12.5" x14ac:dyDescent="0.25"/>
    <row r="6393" customFormat="1" ht="12.5" x14ac:dyDescent="0.25"/>
    <row r="6394" customFormat="1" ht="12.5" x14ac:dyDescent="0.25"/>
    <row r="6395" customFormat="1" ht="12.5" x14ac:dyDescent="0.25"/>
    <row r="6396" customFormat="1" ht="12.5" x14ac:dyDescent="0.25"/>
    <row r="6397" customFormat="1" ht="12.5" x14ac:dyDescent="0.25"/>
    <row r="6398" customFormat="1" ht="12.5" x14ac:dyDescent="0.25"/>
    <row r="6399" customFormat="1" ht="12.5" x14ac:dyDescent="0.25"/>
    <row r="6400" customFormat="1" ht="12.5" x14ac:dyDescent="0.25"/>
    <row r="6401" customFormat="1" ht="12.5" x14ac:dyDescent="0.25"/>
    <row r="6402" customFormat="1" ht="12.5" x14ac:dyDescent="0.25"/>
    <row r="6403" customFormat="1" ht="12.5" x14ac:dyDescent="0.25"/>
    <row r="6404" customFormat="1" ht="12.5" x14ac:dyDescent="0.25"/>
    <row r="6405" customFormat="1" ht="12.5" x14ac:dyDescent="0.25"/>
    <row r="6406" customFormat="1" ht="12.5" x14ac:dyDescent="0.25"/>
    <row r="6407" customFormat="1" ht="12.5" x14ac:dyDescent="0.25"/>
    <row r="6408" customFormat="1" ht="12.5" x14ac:dyDescent="0.25"/>
    <row r="6409" customFormat="1" ht="12.5" x14ac:dyDescent="0.25"/>
    <row r="6410" customFormat="1" ht="12.5" x14ac:dyDescent="0.25"/>
    <row r="6411" customFormat="1" ht="12.5" x14ac:dyDescent="0.25"/>
    <row r="6412" customFormat="1" ht="12.5" x14ac:dyDescent="0.25"/>
    <row r="6413" customFormat="1" ht="12.5" x14ac:dyDescent="0.25"/>
    <row r="6414" customFormat="1" ht="12.5" x14ac:dyDescent="0.25"/>
    <row r="6415" customFormat="1" ht="12.5" x14ac:dyDescent="0.25"/>
    <row r="6416" customFormat="1" ht="12.5" x14ac:dyDescent="0.25"/>
    <row r="6417" customFormat="1" ht="12.5" x14ac:dyDescent="0.25"/>
    <row r="6418" customFormat="1" ht="12.5" x14ac:dyDescent="0.25"/>
    <row r="6419" customFormat="1" ht="12.5" x14ac:dyDescent="0.25"/>
    <row r="6420" customFormat="1" ht="12.5" x14ac:dyDescent="0.25"/>
    <row r="6421" customFormat="1" ht="12.5" x14ac:dyDescent="0.25"/>
    <row r="6422" customFormat="1" ht="12.5" x14ac:dyDescent="0.25"/>
    <row r="6423" customFormat="1" ht="12.5" x14ac:dyDescent="0.25"/>
    <row r="6424" customFormat="1" ht="12.5" x14ac:dyDescent="0.25"/>
    <row r="6425" customFormat="1" ht="12.5" x14ac:dyDescent="0.25"/>
    <row r="6426" customFormat="1" ht="12.5" x14ac:dyDescent="0.25"/>
    <row r="6427" customFormat="1" ht="12.5" x14ac:dyDescent="0.25"/>
    <row r="6428" customFormat="1" ht="12.5" x14ac:dyDescent="0.25"/>
    <row r="6429" customFormat="1" ht="12.5" x14ac:dyDescent="0.25"/>
    <row r="6430" customFormat="1" ht="12.5" x14ac:dyDescent="0.25"/>
    <row r="6431" customFormat="1" ht="12.5" x14ac:dyDescent="0.25"/>
    <row r="6432" customFormat="1" ht="12.5" x14ac:dyDescent="0.25"/>
    <row r="6433" customFormat="1" ht="12.5" x14ac:dyDescent="0.25"/>
    <row r="6434" customFormat="1" ht="12.5" x14ac:dyDescent="0.25"/>
    <row r="6435" customFormat="1" ht="12.5" x14ac:dyDescent="0.25"/>
    <row r="6436" customFormat="1" ht="12.5" x14ac:dyDescent="0.25"/>
    <row r="6437" customFormat="1" ht="12.5" x14ac:dyDescent="0.25"/>
    <row r="6438" customFormat="1" ht="12.5" x14ac:dyDescent="0.25"/>
    <row r="6439" customFormat="1" ht="12.5" x14ac:dyDescent="0.25"/>
    <row r="6440" customFormat="1" ht="12.5" x14ac:dyDescent="0.25"/>
    <row r="6441" customFormat="1" ht="12.5" x14ac:dyDescent="0.25"/>
    <row r="6442" customFormat="1" ht="12.5" x14ac:dyDescent="0.25"/>
    <row r="6443" customFormat="1" ht="12.5" x14ac:dyDescent="0.25"/>
    <row r="6444" customFormat="1" ht="12.5" x14ac:dyDescent="0.25"/>
    <row r="6445" customFormat="1" ht="12.5" x14ac:dyDescent="0.25"/>
    <row r="6446" customFormat="1" ht="12.5" x14ac:dyDescent="0.25"/>
    <row r="6447" customFormat="1" ht="12.5" x14ac:dyDescent="0.25"/>
    <row r="6448" customFormat="1" ht="12.5" x14ac:dyDescent="0.25"/>
    <row r="6449" customFormat="1" ht="12.5" x14ac:dyDescent="0.25"/>
    <row r="6450" customFormat="1" ht="12.5" x14ac:dyDescent="0.25"/>
    <row r="6451" customFormat="1" ht="12.5" x14ac:dyDescent="0.25"/>
    <row r="6452" customFormat="1" ht="12.5" x14ac:dyDescent="0.25"/>
    <row r="6453" customFormat="1" ht="12.5" x14ac:dyDescent="0.25"/>
    <row r="6454" customFormat="1" ht="12.5" x14ac:dyDescent="0.25"/>
    <row r="6455" customFormat="1" ht="12.5" x14ac:dyDescent="0.25"/>
    <row r="6456" customFormat="1" ht="12.5" x14ac:dyDescent="0.25"/>
    <row r="6457" customFormat="1" ht="12.5" x14ac:dyDescent="0.25"/>
    <row r="6458" customFormat="1" ht="12.5" x14ac:dyDescent="0.25"/>
    <row r="6459" customFormat="1" ht="12.5" x14ac:dyDescent="0.25"/>
    <row r="6460" customFormat="1" ht="12.5" x14ac:dyDescent="0.25"/>
    <row r="6461" customFormat="1" ht="12.5" x14ac:dyDescent="0.25"/>
    <row r="6462" customFormat="1" ht="12.5" x14ac:dyDescent="0.25"/>
    <row r="6463" customFormat="1" ht="12.5" x14ac:dyDescent="0.25"/>
    <row r="6464" customFormat="1" ht="12.5" x14ac:dyDescent="0.25"/>
    <row r="6465" customFormat="1" ht="12.5" x14ac:dyDescent="0.25"/>
    <row r="6466" customFormat="1" ht="12.5" x14ac:dyDescent="0.25"/>
    <row r="6467" customFormat="1" ht="12.5" x14ac:dyDescent="0.25"/>
    <row r="6468" customFormat="1" ht="12.5" x14ac:dyDescent="0.25"/>
    <row r="6469" customFormat="1" ht="12.5" x14ac:dyDescent="0.25"/>
    <row r="6470" customFormat="1" ht="12.5" x14ac:dyDescent="0.25"/>
    <row r="6471" customFormat="1" ht="12.5" x14ac:dyDescent="0.25"/>
    <row r="6472" customFormat="1" ht="12.5" x14ac:dyDescent="0.25"/>
    <row r="6473" customFormat="1" ht="12.5" x14ac:dyDescent="0.25"/>
    <row r="6474" customFormat="1" ht="12.5" x14ac:dyDescent="0.25"/>
    <row r="6475" customFormat="1" ht="12.5" x14ac:dyDescent="0.25"/>
    <row r="6476" customFormat="1" ht="12.5" x14ac:dyDescent="0.25"/>
    <row r="6477" customFormat="1" ht="12.5" x14ac:dyDescent="0.25"/>
    <row r="6478" customFormat="1" ht="12.5" x14ac:dyDescent="0.25"/>
    <row r="6479" customFormat="1" ht="12.5" x14ac:dyDescent="0.25"/>
    <row r="6480" customFormat="1" ht="12.5" x14ac:dyDescent="0.25"/>
    <row r="6481" customFormat="1" ht="12.5" x14ac:dyDescent="0.25"/>
    <row r="6482" customFormat="1" ht="12.5" x14ac:dyDescent="0.25"/>
    <row r="6483" customFormat="1" ht="12.5" x14ac:dyDescent="0.25"/>
    <row r="6484" customFormat="1" ht="12.5" x14ac:dyDescent="0.25"/>
    <row r="6485" customFormat="1" ht="12.5" x14ac:dyDescent="0.25"/>
    <row r="6486" customFormat="1" ht="12.5" x14ac:dyDescent="0.25"/>
    <row r="6487" customFormat="1" ht="12.5" x14ac:dyDescent="0.25"/>
    <row r="6488" customFormat="1" ht="12.5" x14ac:dyDescent="0.25"/>
    <row r="6489" customFormat="1" ht="12.5" x14ac:dyDescent="0.25"/>
    <row r="6490" customFormat="1" ht="12.5" x14ac:dyDescent="0.25"/>
    <row r="6491" customFormat="1" ht="12.5" x14ac:dyDescent="0.25"/>
    <row r="6492" customFormat="1" ht="12.5" x14ac:dyDescent="0.25"/>
    <row r="6493" customFormat="1" ht="12.5" x14ac:dyDescent="0.25"/>
    <row r="6494" customFormat="1" ht="12.5" x14ac:dyDescent="0.25"/>
    <row r="6495" customFormat="1" ht="12.5" x14ac:dyDescent="0.25"/>
    <row r="6496" customFormat="1" ht="12.5" x14ac:dyDescent="0.25"/>
    <row r="6497" customFormat="1" ht="12.5" x14ac:dyDescent="0.25"/>
    <row r="6498" customFormat="1" ht="12.5" x14ac:dyDescent="0.25"/>
    <row r="6499" customFormat="1" ht="12.5" x14ac:dyDescent="0.25"/>
    <row r="6500" customFormat="1" ht="12.5" x14ac:dyDescent="0.25"/>
    <row r="6501" customFormat="1" ht="12.5" x14ac:dyDescent="0.25"/>
    <row r="6502" customFormat="1" ht="12.5" x14ac:dyDescent="0.25"/>
    <row r="6503" customFormat="1" ht="12.5" x14ac:dyDescent="0.25"/>
    <row r="6504" customFormat="1" ht="12.5" x14ac:dyDescent="0.25"/>
    <row r="6505" customFormat="1" ht="12.5" x14ac:dyDescent="0.25"/>
    <row r="6506" customFormat="1" ht="12.5" x14ac:dyDescent="0.25"/>
    <row r="6507" customFormat="1" ht="12.5" x14ac:dyDescent="0.25"/>
    <row r="6508" customFormat="1" ht="12.5" x14ac:dyDescent="0.25"/>
    <row r="6509" customFormat="1" ht="12.5" x14ac:dyDescent="0.25"/>
    <row r="6510" customFormat="1" ht="12.5" x14ac:dyDescent="0.25"/>
    <row r="6511" customFormat="1" ht="12.5" x14ac:dyDescent="0.25"/>
    <row r="6512" customFormat="1" ht="12.5" x14ac:dyDescent="0.25"/>
    <row r="6513" customFormat="1" ht="12.5" x14ac:dyDescent="0.25"/>
    <row r="6514" customFormat="1" ht="12.5" x14ac:dyDescent="0.25"/>
    <row r="6515" customFormat="1" ht="12.5" x14ac:dyDescent="0.25"/>
    <row r="6516" customFormat="1" ht="12.5" x14ac:dyDescent="0.25"/>
    <row r="6517" customFormat="1" ht="12.5" x14ac:dyDescent="0.25"/>
    <row r="6518" customFormat="1" ht="12.5" x14ac:dyDescent="0.25"/>
    <row r="6519" customFormat="1" ht="12.5" x14ac:dyDescent="0.25"/>
    <row r="6520" customFormat="1" ht="12.5" x14ac:dyDescent="0.25"/>
    <row r="6521" customFormat="1" ht="12.5" x14ac:dyDescent="0.25"/>
    <row r="6522" customFormat="1" ht="12.5" x14ac:dyDescent="0.25"/>
    <row r="6523" customFormat="1" ht="12.5" x14ac:dyDescent="0.25"/>
    <row r="6524" customFormat="1" ht="12.5" x14ac:dyDescent="0.25"/>
    <row r="6525" customFormat="1" ht="12.5" x14ac:dyDescent="0.25"/>
    <row r="6526" customFormat="1" ht="12.5" x14ac:dyDescent="0.25"/>
    <row r="6527" customFormat="1" ht="12.5" x14ac:dyDescent="0.25"/>
    <row r="6528" customFormat="1" ht="12.5" x14ac:dyDescent="0.25"/>
    <row r="6529" customFormat="1" ht="12.5" x14ac:dyDescent="0.25"/>
    <row r="6530" customFormat="1" ht="12.5" x14ac:dyDescent="0.25"/>
    <row r="6531" customFormat="1" ht="12.5" x14ac:dyDescent="0.25"/>
    <row r="6532" customFormat="1" ht="12.5" x14ac:dyDescent="0.25"/>
    <row r="6533" customFormat="1" ht="12.5" x14ac:dyDescent="0.25"/>
    <row r="6534" customFormat="1" ht="12.5" x14ac:dyDescent="0.25"/>
    <row r="6535" customFormat="1" ht="12.5" x14ac:dyDescent="0.25"/>
    <row r="6536" customFormat="1" ht="12.5" x14ac:dyDescent="0.25"/>
    <row r="6537" customFormat="1" ht="12.5" x14ac:dyDescent="0.25"/>
    <row r="6538" customFormat="1" ht="12.5" x14ac:dyDescent="0.25"/>
    <row r="6539" customFormat="1" ht="12.5" x14ac:dyDescent="0.25"/>
    <row r="6540" customFormat="1" ht="12.5" x14ac:dyDescent="0.25"/>
    <row r="6541" customFormat="1" ht="12.5" x14ac:dyDescent="0.25"/>
    <row r="6542" customFormat="1" ht="12.5" x14ac:dyDescent="0.25"/>
    <row r="6543" customFormat="1" ht="12.5" x14ac:dyDescent="0.25"/>
    <row r="6544" customFormat="1" ht="12.5" x14ac:dyDescent="0.25"/>
    <row r="6545" customFormat="1" ht="12.5" x14ac:dyDescent="0.25"/>
    <row r="6546" customFormat="1" ht="12.5" x14ac:dyDescent="0.25"/>
    <row r="6547" customFormat="1" ht="12.5" x14ac:dyDescent="0.25"/>
    <row r="6548" customFormat="1" ht="12.5" x14ac:dyDescent="0.25"/>
    <row r="6549" customFormat="1" ht="12.5" x14ac:dyDescent="0.25"/>
    <row r="6550" customFormat="1" ht="12.5" x14ac:dyDescent="0.25"/>
    <row r="6551" customFormat="1" ht="12.5" x14ac:dyDescent="0.25"/>
    <row r="6552" customFormat="1" ht="12.5" x14ac:dyDescent="0.25"/>
    <row r="6553" customFormat="1" ht="12.5" x14ac:dyDescent="0.25"/>
    <row r="6554" customFormat="1" ht="12.5" x14ac:dyDescent="0.25"/>
    <row r="6555" customFormat="1" ht="12.5" x14ac:dyDescent="0.25"/>
    <row r="6556" customFormat="1" ht="12.5" x14ac:dyDescent="0.25"/>
    <row r="6557" customFormat="1" ht="12.5" x14ac:dyDescent="0.25"/>
    <row r="6558" customFormat="1" ht="12.5" x14ac:dyDescent="0.25"/>
    <row r="6559" customFormat="1" ht="12.5" x14ac:dyDescent="0.25"/>
    <row r="6560" customFormat="1" ht="12.5" x14ac:dyDescent="0.25"/>
    <row r="6561" customFormat="1" ht="12.5" x14ac:dyDescent="0.25"/>
    <row r="6562" customFormat="1" ht="12.5" x14ac:dyDescent="0.25"/>
    <row r="6563" customFormat="1" ht="12.5" x14ac:dyDescent="0.25"/>
    <row r="6564" customFormat="1" ht="12.5" x14ac:dyDescent="0.25"/>
    <row r="6565" customFormat="1" ht="12.5" x14ac:dyDescent="0.25"/>
    <row r="6566" customFormat="1" ht="12.5" x14ac:dyDescent="0.25"/>
    <row r="6567" customFormat="1" ht="12.5" x14ac:dyDescent="0.25"/>
    <row r="6568" customFormat="1" ht="12.5" x14ac:dyDescent="0.25"/>
    <row r="6569" customFormat="1" ht="12.5" x14ac:dyDescent="0.25"/>
    <row r="6570" customFormat="1" ht="12.5" x14ac:dyDescent="0.25"/>
    <row r="6571" customFormat="1" ht="12.5" x14ac:dyDescent="0.25"/>
    <row r="6572" customFormat="1" ht="12.5" x14ac:dyDescent="0.25"/>
    <row r="6573" customFormat="1" ht="12.5" x14ac:dyDescent="0.25"/>
    <row r="6574" customFormat="1" ht="12.5" x14ac:dyDescent="0.25"/>
    <row r="6575" customFormat="1" ht="12.5" x14ac:dyDescent="0.25"/>
    <row r="6576" customFormat="1" ht="12.5" x14ac:dyDescent="0.25"/>
    <row r="6577" customFormat="1" ht="12.5" x14ac:dyDescent="0.25"/>
    <row r="6578" customFormat="1" ht="12.5" x14ac:dyDescent="0.25"/>
    <row r="6579" customFormat="1" ht="12.5" x14ac:dyDescent="0.25"/>
    <row r="6580" customFormat="1" ht="12.5" x14ac:dyDescent="0.25"/>
    <row r="6581" customFormat="1" ht="12.5" x14ac:dyDescent="0.25"/>
    <row r="6582" customFormat="1" ht="12.5" x14ac:dyDescent="0.25"/>
    <row r="6583" customFormat="1" ht="12.5" x14ac:dyDescent="0.25"/>
    <row r="6584" customFormat="1" ht="12.5" x14ac:dyDescent="0.25"/>
    <row r="6585" customFormat="1" ht="12.5" x14ac:dyDescent="0.25"/>
    <row r="6586" customFormat="1" ht="12.5" x14ac:dyDescent="0.25"/>
    <row r="6587" customFormat="1" ht="12.5" x14ac:dyDescent="0.25"/>
    <row r="6588" customFormat="1" ht="12.5" x14ac:dyDescent="0.25"/>
    <row r="6589" customFormat="1" ht="12.5" x14ac:dyDescent="0.25"/>
    <row r="6590" customFormat="1" ht="12.5" x14ac:dyDescent="0.25"/>
    <row r="6591" customFormat="1" ht="12.5" x14ac:dyDescent="0.25"/>
    <row r="6592" customFormat="1" ht="12.5" x14ac:dyDescent="0.25"/>
    <row r="6593" customFormat="1" ht="12.5" x14ac:dyDescent="0.25"/>
    <row r="6594" customFormat="1" ht="12.5" x14ac:dyDescent="0.25"/>
    <row r="6595" customFormat="1" ht="12.5" x14ac:dyDescent="0.25"/>
    <row r="6596" customFormat="1" ht="12.5" x14ac:dyDescent="0.25"/>
    <row r="6597" customFormat="1" ht="12.5" x14ac:dyDescent="0.25"/>
    <row r="6598" customFormat="1" ht="12.5" x14ac:dyDescent="0.25"/>
    <row r="6599" customFormat="1" ht="12.5" x14ac:dyDescent="0.25"/>
    <row r="6600" customFormat="1" ht="12.5" x14ac:dyDescent="0.25"/>
    <row r="6601" customFormat="1" ht="12.5" x14ac:dyDescent="0.25"/>
    <row r="6602" customFormat="1" ht="12.5" x14ac:dyDescent="0.25"/>
    <row r="6603" customFormat="1" ht="12.5" x14ac:dyDescent="0.25"/>
    <row r="6604" customFormat="1" ht="12.5" x14ac:dyDescent="0.25"/>
    <row r="6605" customFormat="1" ht="12.5" x14ac:dyDescent="0.25"/>
    <row r="6606" customFormat="1" ht="12.5" x14ac:dyDescent="0.25"/>
    <row r="6607" customFormat="1" ht="12.5" x14ac:dyDescent="0.25"/>
    <row r="6608" customFormat="1" ht="12.5" x14ac:dyDescent="0.25"/>
    <row r="6609" customFormat="1" ht="12.5" x14ac:dyDescent="0.25"/>
    <row r="6610" customFormat="1" ht="12.5" x14ac:dyDescent="0.25"/>
    <row r="6611" customFormat="1" ht="12.5" x14ac:dyDescent="0.25"/>
    <row r="6612" customFormat="1" ht="12.5" x14ac:dyDescent="0.25"/>
    <row r="6613" customFormat="1" ht="12.5" x14ac:dyDescent="0.25"/>
    <row r="6614" customFormat="1" ht="12.5" x14ac:dyDescent="0.25"/>
    <row r="6615" customFormat="1" ht="12.5" x14ac:dyDescent="0.25"/>
    <row r="6616" customFormat="1" ht="12.5" x14ac:dyDescent="0.25"/>
    <row r="6617" customFormat="1" ht="12.5" x14ac:dyDescent="0.25"/>
    <row r="6618" customFormat="1" ht="12.5" x14ac:dyDescent="0.25"/>
    <row r="6619" customFormat="1" ht="12.5" x14ac:dyDescent="0.25"/>
    <row r="6620" customFormat="1" ht="12.5" x14ac:dyDescent="0.25"/>
    <row r="6621" customFormat="1" ht="12.5" x14ac:dyDescent="0.25"/>
    <row r="6622" customFormat="1" ht="12.5" x14ac:dyDescent="0.25"/>
    <row r="6623" customFormat="1" ht="12.5" x14ac:dyDescent="0.25"/>
    <row r="6624" customFormat="1" ht="12.5" x14ac:dyDescent="0.25"/>
    <row r="6625" customFormat="1" ht="12.5" x14ac:dyDescent="0.25"/>
    <row r="6626" customFormat="1" ht="12.5" x14ac:dyDescent="0.25"/>
    <row r="6627" customFormat="1" ht="12.5" x14ac:dyDescent="0.25"/>
    <row r="6628" customFormat="1" ht="12.5" x14ac:dyDescent="0.25"/>
    <row r="6629" customFormat="1" ht="12.5" x14ac:dyDescent="0.25"/>
    <row r="6630" customFormat="1" ht="12.5" x14ac:dyDescent="0.25"/>
    <row r="6631" customFormat="1" ht="12.5" x14ac:dyDescent="0.25"/>
    <row r="6632" customFormat="1" ht="12.5" x14ac:dyDescent="0.25"/>
    <row r="6633" customFormat="1" ht="12.5" x14ac:dyDescent="0.25"/>
    <row r="6634" customFormat="1" ht="12.5" x14ac:dyDescent="0.25"/>
    <row r="6635" customFormat="1" ht="12.5" x14ac:dyDescent="0.25"/>
    <row r="6636" customFormat="1" ht="12.5" x14ac:dyDescent="0.25"/>
    <row r="6637" customFormat="1" ht="12.5" x14ac:dyDescent="0.25"/>
    <row r="6638" customFormat="1" ht="12.5" x14ac:dyDescent="0.25"/>
    <row r="6639" customFormat="1" ht="12.5" x14ac:dyDescent="0.25"/>
    <row r="6640" customFormat="1" ht="12.5" x14ac:dyDescent="0.25"/>
    <row r="6641" customFormat="1" ht="12.5" x14ac:dyDescent="0.25"/>
    <row r="6642" customFormat="1" ht="12.5" x14ac:dyDescent="0.25"/>
    <row r="6643" customFormat="1" ht="12.5" x14ac:dyDescent="0.25"/>
    <row r="6644" customFormat="1" ht="12.5" x14ac:dyDescent="0.25"/>
    <row r="6645" customFormat="1" ht="12.5" x14ac:dyDescent="0.25"/>
    <row r="6646" customFormat="1" ht="12.5" x14ac:dyDescent="0.25"/>
    <row r="6647" customFormat="1" ht="12.5" x14ac:dyDescent="0.25"/>
    <row r="6648" customFormat="1" ht="12.5" x14ac:dyDescent="0.25"/>
    <row r="6649" customFormat="1" ht="12.5" x14ac:dyDescent="0.25"/>
    <row r="6650" customFormat="1" ht="12.5" x14ac:dyDescent="0.25"/>
    <row r="6651" customFormat="1" ht="12.5" x14ac:dyDescent="0.25"/>
    <row r="6652" customFormat="1" ht="12.5" x14ac:dyDescent="0.25"/>
    <row r="6653" customFormat="1" ht="12.5" x14ac:dyDescent="0.25"/>
    <row r="6654" customFormat="1" ht="12.5" x14ac:dyDescent="0.25"/>
    <row r="6655" customFormat="1" ht="12.5" x14ac:dyDescent="0.25"/>
    <row r="6656" customFormat="1" ht="12.5" x14ac:dyDescent="0.25"/>
    <row r="6657" customFormat="1" ht="12.5" x14ac:dyDescent="0.25"/>
    <row r="6658" customFormat="1" ht="12.5" x14ac:dyDescent="0.25"/>
    <row r="6659" customFormat="1" ht="12.5" x14ac:dyDescent="0.25"/>
    <row r="6660" customFormat="1" ht="12.5" x14ac:dyDescent="0.25"/>
    <row r="6661" customFormat="1" ht="12.5" x14ac:dyDescent="0.25"/>
    <row r="6662" customFormat="1" ht="12.5" x14ac:dyDescent="0.25"/>
    <row r="6663" customFormat="1" ht="12.5" x14ac:dyDescent="0.25"/>
    <row r="6664" customFormat="1" ht="12.5" x14ac:dyDescent="0.25"/>
    <row r="6665" customFormat="1" ht="12.5" x14ac:dyDescent="0.25"/>
    <row r="6666" customFormat="1" ht="12.5" x14ac:dyDescent="0.25"/>
    <row r="6667" customFormat="1" ht="12.5" x14ac:dyDescent="0.25"/>
    <row r="6668" customFormat="1" ht="12.5" x14ac:dyDescent="0.25"/>
    <row r="6669" customFormat="1" ht="12.5" x14ac:dyDescent="0.25"/>
    <row r="6670" customFormat="1" ht="12.5" x14ac:dyDescent="0.25"/>
    <row r="6671" customFormat="1" ht="12.5" x14ac:dyDescent="0.25"/>
    <row r="6672" customFormat="1" ht="12.5" x14ac:dyDescent="0.25"/>
    <row r="6673" customFormat="1" ht="12.5" x14ac:dyDescent="0.25"/>
    <row r="6674" customFormat="1" ht="12.5" x14ac:dyDescent="0.25"/>
    <row r="6675" customFormat="1" ht="12.5" x14ac:dyDescent="0.25"/>
    <row r="6676" customFormat="1" ht="12.5" x14ac:dyDescent="0.25"/>
    <row r="6677" customFormat="1" ht="12.5" x14ac:dyDescent="0.25"/>
    <row r="6678" customFormat="1" ht="12.5" x14ac:dyDescent="0.25"/>
    <row r="6679" customFormat="1" ht="12.5" x14ac:dyDescent="0.25"/>
    <row r="6680" customFormat="1" ht="12.5" x14ac:dyDescent="0.25"/>
    <row r="6681" customFormat="1" ht="12.5" x14ac:dyDescent="0.25"/>
    <row r="6682" customFormat="1" ht="12.5" x14ac:dyDescent="0.25"/>
    <row r="6683" customFormat="1" ht="12.5" x14ac:dyDescent="0.25"/>
    <row r="6684" customFormat="1" ht="12.5" x14ac:dyDescent="0.25"/>
    <row r="6685" customFormat="1" ht="12.5" x14ac:dyDescent="0.25"/>
    <row r="6686" customFormat="1" ht="12.5" x14ac:dyDescent="0.25"/>
    <row r="6687" customFormat="1" ht="12.5" x14ac:dyDescent="0.25"/>
    <row r="6688" customFormat="1" ht="12.5" x14ac:dyDescent="0.25"/>
    <row r="6689" customFormat="1" ht="12.5" x14ac:dyDescent="0.25"/>
    <row r="6690" customFormat="1" ht="12.5" x14ac:dyDescent="0.25"/>
    <row r="6691" customFormat="1" ht="12.5" x14ac:dyDescent="0.25"/>
    <row r="6692" customFormat="1" ht="12.5" x14ac:dyDescent="0.25"/>
    <row r="6693" customFormat="1" ht="12.5" x14ac:dyDescent="0.25"/>
    <row r="6694" customFormat="1" ht="12.5" x14ac:dyDescent="0.25"/>
    <row r="6695" customFormat="1" ht="12.5" x14ac:dyDescent="0.25"/>
    <row r="6696" customFormat="1" ht="12.5" x14ac:dyDescent="0.25"/>
    <row r="6697" customFormat="1" ht="12.5" x14ac:dyDescent="0.25"/>
    <row r="6698" customFormat="1" ht="12.5" x14ac:dyDescent="0.25"/>
    <row r="6699" customFormat="1" ht="12.5" x14ac:dyDescent="0.25"/>
    <row r="6700" customFormat="1" ht="12.5" x14ac:dyDescent="0.25"/>
    <row r="6701" customFormat="1" ht="12.5" x14ac:dyDescent="0.25"/>
    <row r="6702" customFormat="1" ht="12.5" x14ac:dyDescent="0.25"/>
    <row r="6703" customFormat="1" ht="12.5" x14ac:dyDescent="0.25"/>
    <row r="6704" customFormat="1" ht="12.5" x14ac:dyDescent="0.25"/>
    <row r="6705" customFormat="1" ht="12.5" x14ac:dyDescent="0.25"/>
    <row r="6706" customFormat="1" ht="12.5" x14ac:dyDescent="0.25"/>
    <row r="6707" customFormat="1" ht="12.5" x14ac:dyDescent="0.25"/>
    <row r="6708" customFormat="1" ht="12.5" x14ac:dyDescent="0.25"/>
    <row r="6709" customFormat="1" ht="12.5" x14ac:dyDescent="0.25"/>
    <row r="6710" customFormat="1" ht="12.5" x14ac:dyDescent="0.25"/>
    <row r="6711" customFormat="1" ht="12.5" x14ac:dyDescent="0.25"/>
    <row r="6712" customFormat="1" ht="12.5" x14ac:dyDescent="0.25"/>
    <row r="6713" customFormat="1" ht="12.5" x14ac:dyDescent="0.25"/>
    <row r="6714" customFormat="1" ht="12.5" x14ac:dyDescent="0.25"/>
    <row r="6715" customFormat="1" ht="12.5" x14ac:dyDescent="0.25"/>
    <row r="6716" customFormat="1" ht="12.5" x14ac:dyDescent="0.25"/>
    <row r="6717" customFormat="1" ht="12.5" x14ac:dyDescent="0.25"/>
    <row r="6718" customFormat="1" ht="12.5" x14ac:dyDescent="0.25"/>
    <row r="6719" customFormat="1" ht="12.5" x14ac:dyDescent="0.25"/>
    <row r="6720" customFormat="1" ht="12.5" x14ac:dyDescent="0.25"/>
    <row r="6721" customFormat="1" ht="12.5" x14ac:dyDescent="0.25"/>
    <row r="6722" customFormat="1" ht="12.5" x14ac:dyDescent="0.25"/>
    <row r="6723" customFormat="1" ht="12.5" x14ac:dyDescent="0.25"/>
    <row r="6724" customFormat="1" ht="12.5" x14ac:dyDescent="0.25"/>
    <row r="6725" customFormat="1" ht="12.5" x14ac:dyDescent="0.25"/>
    <row r="6726" customFormat="1" ht="12.5" x14ac:dyDescent="0.25"/>
    <row r="6727" customFormat="1" ht="12.5" x14ac:dyDescent="0.25"/>
    <row r="6728" customFormat="1" ht="12.5" x14ac:dyDescent="0.25"/>
    <row r="6729" customFormat="1" ht="12.5" x14ac:dyDescent="0.25"/>
    <row r="6730" customFormat="1" ht="12.5" x14ac:dyDescent="0.25"/>
    <row r="6731" customFormat="1" ht="12.5" x14ac:dyDescent="0.25"/>
    <row r="6732" customFormat="1" ht="12.5" x14ac:dyDescent="0.25"/>
    <row r="6733" customFormat="1" ht="12.5" x14ac:dyDescent="0.25"/>
    <row r="6734" customFormat="1" ht="12.5" x14ac:dyDescent="0.25"/>
    <row r="6735" customFormat="1" ht="12.5" x14ac:dyDescent="0.25"/>
    <row r="6736" customFormat="1" ht="12.5" x14ac:dyDescent="0.25"/>
    <row r="6737" customFormat="1" ht="12.5" x14ac:dyDescent="0.25"/>
    <row r="6738" customFormat="1" ht="12.5" x14ac:dyDescent="0.25"/>
    <row r="6739" customFormat="1" ht="12.5" x14ac:dyDescent="0.25"/>
    <row r="6740" customFormat="1" ht="12.5" x14ac:dyDescent="0.25"/>
    <row r="6741" customFormat="1" ht="12.5" x14ac:dyDescent="0.25"/>
    <row r="6742" customFormat="1" ht="12.5" x14ac:dyDescent="0.25"/>
    <row r="6743" customFormat="1" ht="12.5" x14ac:dyDescent="0.25"/>
    <row r="6744" customFormat="1" ht="12.5" x14ac:dyDescent="0.25"/>
    <row r="6745" customFormat="1" ht="12.5" x14ac:dyDescent="0.25"/>
    <row r="6746" customFormat="1" ht="12.5" x14ac:dyDescent="0.25"/>
    <row r="6747" customFormat="1" ht="12.5" x14ac:dyDescent="0.25"/>
    <row r="6748" customFormat="1" ht="12.5" x14ac:dyDescent="0.25"/>
    <row r="6749" customFormat="1" ht="12.5" x14ac:dyDescent="0.25"/>
    <row r="6750" customFormat="1" ht="12.5" x14ac:dyDescent="0.25"/>
    <row r="6751" customFormat="1" ht="12.5" x14ac:dyDescent="0.25"/>
    <row r="6752" customFormat="1" ht="12.5" x14ac:dyDescent="0.25"/>
    <row r="6753" customFormat="1" ht="12.5" x14ac:dyDescent="0.25"/>
    <row r="6754" customFormat="1" ht="12.5" x14ac:dyDescent="0.25"/>
    <row r="6755" customFormat="1" ht="12.5" x14ac:dyDescent="0.25"/>
    <row r="6756" customFormat="1" ht="12.5" x14ac:dyDescent="0.25"/>
    <row r="6757" customFormat="1" ht="12.5" x14ac:dyDescent="0.25"/>
    <row r="6758" customFormat="1" ht="12.5" x14ac:dyDescent="0.25"/>
    <row r="6759" customFormat="1" ht="12.5" x14ac:dyDescent="0.25"/>
    <row r="6760" customFormat="1" ht="12.5" x14ac:dyDescent="0.25"/>
    <row r="6761" customFormat="1" ht="12.5" x14ac:dyDescent="0.25"/>
    <row r="6762" customFormat="1" ht="12.5" x14ac:dyDescent="0.25"/>
    <row r="6763" customFormat="1" ht="12.5" x14ac:dyDescent="0.25"/>
    <row r="6764" customFormat="1" ht="12.5" x14ac:dyDescent="0.25"/>
    <row r="6765" customFormat="1" ht="12.5" x14ac:dyDescent="0.25"/>
    <row r="6766" customFormat="1" ht="12.5" x14ac:dyDescent="0.25"/>
    <row r="6767" customFormat="1" ht="12.5" x14ac:dyDescent="0.25"/>
    <row r="6768" customFormat="1" ht="12.5" x14ac:dyDescent="0.25"/>
    <row r="6769" customFormat="1" ht="12.5" x14ac:dyDescent="0.25"/>
    <row r="6770" customFormat="1" ht="12.5" x14ac:dyDescent="0.25"/>
    <row r="6771" customFormat="1" ht="12.5" x14ac:dyDescent="0.25"/>
    <row r="6772" customFormat="1" ht="12.5" x14ac:dyDescent="0.25"/>
    <row r="6773" customFormat="1" ht="12.5" x14ac:dyDescent="0.25"/>
    <row r="6774" customFormat="1" ht="12.5" x14ac:dyDescent="0.25"/>
    <row r="6775" customFormat="1" ht="12.5" x14ac:dyDescent="0.25"/>
    <row r="6776" customFormat="1" ht="12.5" x14ac:dyDescent="0.25"/>
    <row r="6777" customFormat="1" ht="12.5" x14ac:dyDescent="0.25"/>
    <row r="6778" customFormat="1" ht="12.5" x14ac:dyDescent="0.25"/>
    <row r="6779" customFormat="1" ht="12.5" x14ac:dyDescent="0.25"/>
    <row r="6780" customFormat="1" ht="12.5" x14ac:dyDescent="0.25"/>
    <row r="6781" customFormat="1" ht="12.5" x14ac:dyDescent="0.25"/>
    <row r="6782" customFormat="1" ht="12.5" x14ac:dyDescent="0.25"/>
    <row r="6783" customFormat="1" ht="12.5" x14ac:dyDescent="0.25"/>
    <row r="6784" customFormat="1" ht="12.5" x14ac:dyDescent="0.25"/>
    <row r="6785" customFormat="1" ht="12.5" x14ac:dyDescent="0.25"/>
    <row r="6786" customFormat="1" ht="12.5" x14ac:dyDescent="0.25"/>
    <row r="6787" customFormat="1" ht="12.5" x14ac:dyDescent="0.25"/>
    <row r="6788" customFormat="1" ht="12.5" x14ac:dyDescent="0.25"/>
    <row r="6789" customFormat="1" ht="12.5" x14ac:dyDescent="0.25"/>
    <row r="6790" customFormat="1" ht="12.5" x14ac:dyDescent="0.25"/>
    <row r="6791" customFormat="1" ht="12.5" x14ac:dyDescent="0.25"/>
    <row r="6792" customFormat="1" ht="12.5" x14ac:dyDescent="0.25"/>
    <row r="6793" customFormat="1" ht="12.5" x14ac:dyDescent="0.25"/>
    <row r="6794" customFormat="1" ht="12.5" x14ac:dyDescent="0.25"/>
    <row r="6795" customFormat="1" ht="12.5" x14ac:dyDescent="0.25"/>
    <row r="6796" customFormat="1" ht="12.5" x14ac:dyDescent="0.25"/>
    <row r="6797" customFormat="1" ht="12.5" x14ac:dyDescent="0.25"/>
    <row r="6798" customFormat="1" ht="12.5" x14ac:dyDescent="0.25"/>
    <row r="6799" customFormat="1" ht="12.5" x14ac:dyDescent="0.25"/>
    <row r="6800" customFormat="1" ht="12.5" x14ac:dyDescent="0.25"/>
    <row r="6801" customFormat="1" ht="12.5" x14ac:dyDescent="0.25"/>
    <row r="6802" customFormat="1" ht="12.5" x14ac:dyDescent="0.25"/>
    <row r="6803" customFormat="1" ht="12.5" x14ac:dyDescent="0.25"/>
    <row r="6804" customFormat="1" ht="12.5" x14ac:dyDescent="0.25"/>
    <row r="6805" customFormat="1" ht="12.5" x14ac:dyDescent="0.25"/>
    <row r="6806" customFormat="1" ht="12.5" x14ac:dyDescent="0.25"/>
    <row r="6807" customFormat="1" ht="12.5" x14ac:dyDescent="0.25"/>
    <row r="6808" customFormat="1" ht="12.5" x14ac:dyDescent="0.25"/>
    <row r="6809" customFormat="1" ht="12.5" x14ac:dyDescent="0.25"/>
    <row r="6810" customFormat="1" ht="12.5" x14ac:dyDescent="0.25"/>
    <row r="6811" customFormat="1" ht="12.5" x14ac:dyDescent="0.25"/>
    <row r="6812" customFormat="1" ht="12.5" x14ac:dyDescent="0.25"/>
    <row r="6813" customFormat="1" ht="12.5" x14ac:dyDescent="0.25"/>
    <row r="6814" customFormat="1" ht="12.5" x14ac:dyDescent="0.25"/>
    <row r="6815" customFormat="1" ht="12.5" x14ac:dyDescent="0.25"/>
    <row r="6816" customFormat="1" ht="12.5" x14ac:dyDescent="0.25"/>
    <row r="6817" customFormat="1" ht="12.5" x14ac:dyDescent="0.25"/>
    <row r="6818" customFormat="1" ht="12.5" x14ac:dyDescent="0.25"/>
    <row r="6819" customFormat="1" ht="12.5" x14ac:dyDescent="0.25"/>
    <row r="6820" customFormat="1" ht="12.5" x14ac:dyDescent="0.25"/>
    <row r="6821" customFormat="1" ht="12.5" x14ac:dyDescent="0.25"/>
    <row r="6822" customFormat="1" ht="12.5" x14ac:dyDescent="0.25"/>
    <row r="6823" customFormat="1" ht="12.5" x14ac:dyDescent="0.25"/>
    <row r="6824" customFormat="1" ht="12.5" x14ac:dyDescent="0.25"/>
    <row r="6825" customFormat="1" ht="12.5" x14ac:dyDescent="0.25"/>
    <row r="6826" customFormat="1" ht="12.5" x14ac:dyDescent="0.25"/>
    <row r="6827" customFormat="1" ht="12.5" x14ac:dyDescent="0.25"/>
    <row r="6828" customFormat="1" ht="12.5" x14ac:dyDescent="0.25"/>
    <row r="6829" customFormat="1" ht="12.5" x14ac:dyDescent="0.25"/>
    <row r="6830" customFormat="1" ht="12.5" x14ac:dyDescent="0.25"/>
    <row r="6831" customFormat="1" ht="12.5" x14ac:dyDescent="0.25"/>
    <row r="6832" customFormat="1" ht="12.5" x14ac:dyDescent="0.25"/>
    <row r="6833" customFormat="1" ht="12.5" x14ac:dyDescent="0.25"/>
    <row r="6834" customFormat="1" ht="12.5" x14ac:dyDescent="0.25"/>
    <row r="6835" customFormat="1" ht="12.5" x14ac:dyDescent="0.25"/>
    <row r="6836" customFormat="1" ht="12.5" x14ac:dyDescent="0.25"/>
    <row r="6837" customFormat="1" ht="12.5" x14ac:dyDescent="0.25"/>
    <row r="6838" customFormat="1" ht="12.5" x14ac:dyDescent="0.25"/>
    <row r="6839" customFormat="1" ht="12.5" x14ac:dyDescent="0.25"/>
    <row r="6840" customFormat="1" ht="12.5" x14ac:dyDescent="0.25"/>
    <row r="6841" customFormat="1" ht="12.5" x14ac:dyDescent="0.25"/>
    <row r="6842" customFormat="1" ht="12.5" x14ac:dyDescent="0.25"/>
    <row r="6843" customFormat="1" ht="12.5" x14ac:dyDescent="0.25"/>
    <row r="6844" customFormat="1" ht="12.5" x14ac:dyDescent="0.25"/>
    <row r="6845" customFormat="1" ht="12.5" x14ac:dyDescent="0.25"/>
    <row r="6846" customFormat="1" ht="12.5" x14ac:dyDescent="0.25"/>
    <row r="6847" customFormat="1" ht="12.5" x14ac:dyDescent="0.25"/>
    <row r="6848" customFormat="1" ht="12.5" x14ac:dyDescent="0.25"/>
    <row r="6849" customFormat="1" ht="12.5" x14ac:dyDescent="0.25"/>
    <row r="6850" customFormat="1" ht="12.5" x14ac:dyDescent="0.25"/>
    <row r="6851" customFormat="1" ht="12.5" x14ac:dyDescent="0.25"/>
    <row r="6852" customFormat="1" ht="12.5" x14ac:dyDescent="0.25"/>
    <row r="6853" customFormat="1" ht="12.5" x14ac:dyDescent="0.25"/>
    <row r="6854" customFormat="1" ht="12.5" x14ac:dyDescent="0.25"/>
    <row r="6855" customFormat="1" ht="12.5" x14ac:dyDescent="0.25"/>
    <row r="6856" customFormat="1" ht="12.5" x14ac:dyDescent="0.25"/>
    <row r="6857" customFormat="1" ht="12.5" x14ac:dyDescent="0.25"/>
    <row r="6858" customFormat="1" ht="12.5" x14ac:dyDescent="0.25"/>
    <row r="6859" customFormat="1" ht="12.5" x14ac:dyDescent="0.25"/>
    <row r="6860" customFormat="1" ht="12.5" x14ac:dyDescent="0.25"/>
    <row r="6861" customFormat="1" ht="12.5" x14ac:dyDescent="0.25"/>
    <row r="6862" customFormat="1" ht="12.5" x14ac:dyDescent="0.25"/>
    <row r="6863" customFormat="1" ht="12.5" x14ac:dyDescent="0.25"/>
    <row r="6864" customFormat="1" ht="12.5" x14ac:dyDescent="0.25"/>
    <row r="6865" customFormat="1" ht="12.5" x14ac:dyDescent="0.25"/>
    <row r="6866" customFormat="1" ht="12.5" x14ac:dyDescent="0.25"/>
    <row r="6867" customFormat="1" ht="12.5" x14ac:dyDescent="0.25"/>
    <row r="6868" customFormat="1" ht="12.5" x14ac:dyDescent="0.25"/>
    <row r="6869" customFormat="1" ht="12.5" x14ac:dyDescent="0.25"/>
    <row r="6870" customFormat="1" ht="12.5" x14ac:dyDescent="0.25"/>
    <row r="6871" customFormat="1" ht="12.5" x14ac:dyDescent="0.25"/>
    <row r="6872" customFormat="1" ht="12.5" x14ac:dyDescent="0.25"/>
    <row r="6873" customFormat="1" ht="12.5" x14ac:dyDescent="0.25"/>
    <row r="6874" customFormat="1" ht="12.5" x14ac:dyDescent="0.25"/>
    <row r="6875" customFormat="1" ht="12.5" x14ac:dyDescent="0.25"/>
    <row r="6876" customFormat="1" ht="12.5" x14ac:dyDescent="0.25"/>
    <row r="6877" customFormat="1" ht="12.5" x14ac:dyDescent="0.25"/>
    <row r="6878" customFormat="1" ht="12.5" x14ac:dyDescent="0.25"/>
    <row r="6879" customFormat="1" ht="12.5" x14ac:dyDescent="0.25"/>
    <row r="6880" customFormat="1" ht="12.5" x14ac:dyDescent="0.25"/>
    <row r="6881" customFormat="1" ht="12.5" x14ac:dyDescent="0.25"/>
    <row r="6882" customFormat="1" ht="12.5" x14ac:dyDescent="0.25"/>
    <row r="6883" customFormat="1" ht="12.5" x14ac:dyDescent="0.25"/>
    <row r="6884" customFormat="1" ht="12.5" x14ac:dyDescent="0.25"/>
    <row r="6885" customFormat="1" ht="12.5" x14ac:dyDescent="0.25"/>
    <row r="6886" customFormat="1" ht="12.5" x14ac:dyDescent="0.25"/>
    <row r="6887" customFormat="1" ht="12.5" x14ac:dyDescent="0.25"/>
    <row r="6888" customFormat="1" ht="12.5" x14ac:dyDescent="0.25"/>
    <row r="6889" customFormat="1" ht="12.5" x14ac:dyDescent="0.25"/>
    <row r="6890" customFormat="1" ht="12.5" x14ac:dyDescent="0.25"/>
    <row r="6891" customFormat="1" ht="12.5" x14ac:dyDescent="0.25"/>
    <row r="6892" customFormat="1" ht="12.5" x14ac:dyDescent="0.25"/>
    <row r="6893" customFormat="1" ht="12.5" x14ac:dyDescent="0.25"/>
    <row r="6894" customFormat="1" ht="12.5" x14ac:dyDescent="0.25"/>
    <row r="6895" customFormat="1" ht="12.5" x14ac:dyDescent="0.25"/>
    <row r="6896" customFormat="1" ht="12.5" x14ac:dyDescent="0.25"/>
    <row r="6897" customFormat="1" ht="12.5" x14ac:dyDescent="0.25"/>
    <row r="6898" customFormat="1" ht="12.5" x14ac:dyDescent="0.25"/>
    <row r="6899" customFormat="1" ht="12.5" x14ac:dyDescent="0.25"/>
    <row r="6900" customFormat="1" ht="12.5" x14ac:dyDescent="0.25"/>
    <row r="6901" customFormat="1" ht="12.5" x14ac:dyDescent="0.25"/>
    <row r="6902" customFormat="1" ht="12.5" x14ac:dyDescent="0.25"/>
    <row r="6903" customFormat="1" ht="12.5" x14ac:dyDescent="0.25"/>
    <row r="6904" customFormat="1" ht="12.5" x14ac:dyDescent="0.25"/>
    <row r="6905" customFormat="1" ht="12.5" x14ac:dyDescent="0.25"/>
    <row r="6906" customFormat="1" ht="12.5" x14ac:dyDescent="0.25"/>
    <row r="6907" customFormat="1" ht="12.5" x14ac:dyDescent="0.25"/>
    <row r="6908" customFormat="1" ht="12.5" x14ac:dyDescent="0.25"/>
    <row r="6909" customFormat="1" ht="12.5" x14ac:dyDescent="0.25"/>
    <row r="6910" customFormat="1" ht="12.5" x14ac:dyDescent="0.25"/>
    <row r="6911" customFormat="1" ht="12.5" x14ac:dyDescent="0.25"/>
    <row r="6912" customFormat="1" ht="12.5" x14ac:dyDescent="0.25"/>
    <row r="6913" customFormat="1" ht="12.5" x14ac:dyDescent="0.25"/>
    <row r="6914" customFormat="1" ht="12.5" x14ac:dyDescent="0.25"/>
    <row r="6915" customFormat="1" ht="12.5" x14ac:dyDescent="0.25"/>
    <row r="6916" customFormat="1" ht="12.5" x14ac:dyDescent="0.25"/>
    <row r="6917" customFormat="1" ht="12.5" x14ac:dyDescent="0.25"/>
    <row r="6918" customFormat="1" ht="12.5" x14ac:dyDescent="0.25"/>
    <row r="6919" customFormat="1" ht="12.5" x14ac:dyDescent="0.25"/>
    <row r="6920" customFormat="1" ht="12.5" x14ac:dyDescent="0.25"/>
    <row r="6921" customFormat="1" ht="12.5" x14ac:dyDescent="0.25"/>
    <row r="6922" customFormat="1" ht="12.5" x14ac:dyDescent="0.25"/>
    <row r="6923" customFormat="1" ht="12.5" x14ac:dyDescent="0.25"/>
    <row r="6924" customFormat="1" ht="12.5" x14ac:dyDescent="0.25"/>
    <row r="6925" customFormat="1" ht="12.5" x14ac:dyDescent="0.25"/>
    <row r="6926" customFormat="1" ht="12.5" x14ac:dyDescent="0.25"/>
    <row r="6927" customFormat="1" ht="12.5" x14ac:dyDescent="0.25"/>
    <row r="6928" customFormat="1" ht="12.5" x14ac:dyDescent="0.25"/>
    <row r="6929" customFormat="1" ht="12.5" x14ac:dyDescent="0.25"/>
    <row r="6930" customFormat="1" ht="12.5" x14ac:dyDescent="0.25"/>
    <row r="6931" customFormat="1" ht="12.5" x14ac:dyDescent="0.25"/>
    <row r="6932" customFormat="1" ht="12.5" x14ac:dyDescent="0.25"/>
    <row r="6933" customFormat="1" ht="12.5" x14ac:dyDescent="0.25"/>
    <row r="6934" customFormat="1" ht="12.5" x14ac:dyDescent="0.25"/>
    <row r="6935" customFormat="1" ht="12.5" x14ac:dyDescent="0.25"/>
    <row r="6936" customFormat="1" ht="12.5" x14ac:dyDescent="0.25"/>
    <row r="6937" customFormat="1" ht="12.5" x14ac:dyDescent="0.25"/>
    <row r="6938" customFormat="1" ht="12.5" x14ac:dyDescent="0.25"/>
    <row r="6939" customFormat="1" ht="12.5" x14ac:dyDescent="0.25"/>
    <row r="6940" customFormat="1" ht="12.5" x14ac:dyDescent="0.25"/>
    <row r="6941" customFormat="1" ht="12.5" x14ac:dyDescent="0.25"/>
    <row r="6942" customFormat="1" ht="12.5" x14ac:dyDescent="0.25"/>
    <row r="6943" customFormat="1" ht="12.5" x14ac:dyDescent="0.25"/>
    <row r="6944" customFormat="1" ht="12.5" x14ac:dyDescent="0.25"/>
    <row r="6945" customFormat="1" ht="12.5" x14ac:dyDescent="0.25"/>
    <row r="6946" customFormat="1" ht="12.5" x14ac:dyDescent="0.25"/>
    <row r="6947" customFormat="1" ht="12.5" x14ac:dyDescent="0.25"/>
    <row r="6948" customFormat="1" ht="12.5" x14ac:dyDescent="0.25"/>
    <row r="6949" customFormat="1" ht="12.5" x14ac:dyDescent="0.25"/>
    <row r="6950" customFormat="1" ht="12.5" x14ac:dyDescent="0.25"/>
    <row r="6951" customFormat="1" ht="12.5" x14ac:dyDescent="0.25"/>
    <row r="6952" customFormat="1" ht="12.5" x14ac:dyDescent="0.25"/>
    <row r="6953" customFormat="1" ht="12.5" x14ac:dyDescent="0.25"/>
    <row r="6954" customFormat="1" ht="12.5" x14ac:dyDescent="0.25"/>
    <row r="6955" customFormat="1" ht="12.5" x14ac:dyDescent="0.25"/>
    <row r="6956" customFormat="1" ht="12.5" x14ac:dyDescent="0.25"/>
    <row r="6957" customFormat="1" ht="12.5" x14ac:dyDescent="0.25"/>
    <row r="6958" customFormat="1" ht="12.5" x14ac:dyDescent="0.25"/>
    <row r="6959" customFormat="1" ht="12.5" x14ac:dyDescent="0.25"/>
    <row r="6960" customFormat="1" ht="12.5" x14ac:dyDescent="0.25"/>
    <row r="6961" customFormat="1" ht="12.5" x14ac:dyDescent="0.25"/>
    <row r="6962" customFormat="1" ht="12.5" x14ac:dyDescent="0.25"/>
    <row r="6963" customFormat="1" ht="12.5" x14ac:dyDescent="0.25"/>
    <row r="6964" customFormat="1" ht="12.5" x14ac:dyDescent="0.25"/>
    <row r="6965" customFormat="1" ht="12.5" x14ac:dyDescent="0.25"/>
    <row r="6966" customFormat="1" ht="12.5" x14ac:dyDescent="0.25"/>
    <row r="6967" customFormat="1" ht="12.5" x14ac:dyDescent="0.25"/>
    <row r="6968" customFormat="1" ht="12.5" x14ac:dyDescent="0.25"/>
    <row r="6969" customFormat="1" ht="12.5" x14ac:dyDescent="0.25"/>
    <row r="6970" customFormat="1" ht="12.5" x14ac:dyDescent="0.25"/>
    <row r="6971" customFormat="1" ht="12.5" x14ac:dyDescent="0.25"/>
    <row r="6972" customFormat="1" ht="12.5" x14ac:dyDescent="0.25"/>
    <row r="6973" customFormat="1" ht="12.5" x14ac:dyDescent="0.25"/>
    <row r="6974" customFormat="1" ht="12.5" x14ac:dyDescent="0.25"/>
    <row r="6975" customFormat="1" ht="12.5" x14ac:dyDescent="0.25"/>
    <row r="6976" customFormat="1" ht="12.5" x14ac:dyDescent="0.25"/>
    <row r="6977" customFormat="1" ht="12.5" x14ac:dyDescent="0.25"/>
    <row r="6978" customFormat="1" ht="12.5" x14ac:dyDescent="0.25"/>
    <row r="6979" customFormat="1" ht="12.5" x14ac:dyDescent="0.25"/>
    <row r="6980" customFormat="1" ht="12.5" x14ac:dyDescent="0.25"/>
    <row r="6981" customFormat="1" ht="12.5" x14ac:dyDescent="0.25"/>
    <row r="6982" customFormat="1" ht="12.5" x14ac:dyDescent="0.25"/>
    <row r="6983" customFormat="1" ht="12.5" x14ac:dyDescent="0.25"/>
    <row r="6984" customFormat="1" ht="12.5" x14ac:dyDescent="0.25"/>
    <row r="6985" customFormat="1" ht="12.5" x14ac:dyDescent="0.25"/>
    <row r="6986" customFormat="1" ht="12.5" x14ac:dyDescent="0.25"/>
    <row r="6987" customFormat="1" ht="12.5" x14ac:dyDescent="0.25"/>
    <row r="6988" customFormat="1" ht="12.5" x14ac:dyDescent="0.25"/>
    <row r="6989" customFormat="1" ht="12.5" x14ac:dyDescent="0.25"/>
    <row r="6990" customFormat="1" ht="12.5" x14ac:dyDescent="0.25"/>
    <row r="6991" customFormat="1" ht="12.5" x14ac:dyDescent="0.25"/>
    <row r="6992" customFormat="1" ht="12.5" x14ac:dyDescent="0.25"/>
    <row r="6993" customFormat="1" ht="12.5" x14ac:dyDescent="0.25"/>
    <row r="6994" customFormat="1" ht="12.5" x14ac:dyDescent="0.25"/>
    <row r="6995" customFormat="1" ht="12.5" x14ac:dyDescent="0.25"/>
    <row r="6996" customFormat="1" ht="12.5" x14ac:dyDescent="0.25"/>
    <row r="6997" customFormat="1" ht="12.5" x14ac:dyDescent="0.25"/>
    <row r="6998" customFormat="1" ht="12.5" x14ac:dyDescent="0.25"/>
    <row r="6999" customFormat="1" ht="12.5" x14ac:dyDescent="0.25"/>
    <row r="7000" customFormat="1" ht="12.5" x14ac:dyDescent="0.25"/>
    <row r="7001" customFormat="1" ht="12.5" x14ac:dyDescent="0.25"/>
    <row r="7002" customFormat="1" ht="12.5" x14ac:dyDescent="0.25"/>
    <row r="7003" customFormat="1" ht="12.5" x14ac:dyDescent="0.25"/>
    <row r="7004" customFormat="1" ht="12.5" x14ac:dyDescent="0.25"/>
    <row r="7005" customFormat="1" ht="12.5" x14ac:dyDescent="0.25"/>
    <row r="7006" customFormat="1" ht="12.5" x14ac:dyDescent="0.25"/>
    <row r="7007" customFormat="1" ht="12.5" x14ac:dyDescent="0.25"/>
    <row r="7008" customFormat="1" ht="12.5" x14ac:dyDescent="0.25"/>
    <row r="7009" customFormat="1" ht="12.5" x14ac:dyDescent="0.25"/>
    <row r="7010" customFormat="1" ht="12.5" x14ac:dyDescent="0.25"/>
    <row r="7011" customFormat="1" ht="12.5" x14ac:dyDescent="0.25"/>
    <row r="7012" customFormat="1" ht="12.5" x14ac:dyDescent="0.25"/>
    <row r="7013" customFormat="1" ht="12.5" x14ac:dyDescent="0.25"/>
    <row r="7014" customFormat="1" ht="12.5" x14ac:dyDescent="0.25"/>
    <row r="7015" customFormat="1" ht="12.5" x14ac:dyDescent="0.25"/>
    <row r="7016" customFormat="1" ht="12.5" x14ac:dyDescent="0.25"/>
    <row r="7017" customFormat="1" ht="12.5" x14ac:dyDescent="0.25"/>
    <row r="7018" customFormat="1" ht="12.5" x14ac:dyDescent="0.25"/>
    <row r="7019" customFormat="1" ht="12.5" x14ac:dyDescent="0.25"/>
    <row r="7020" customFormat="1" ht="12.5" x14ac:dyDescent="0.25"/>
    <row r="7021" customFormat="1" ht="12.5" x14ac:dyDescent="0.25"/>
    <row r="7022" customFormat="1" ht="12.5" x14ac:dyDescent="0.25"/>
    <row r="7023" customFormat="1" ht="12.5" x14ac:dyDescent="0.25"/>
    <row r="7024" customFormat="1" ht="12.5" x14ac:dyDescent="0.25"/>
    <row r="7025" customFormat="1" ht="12.5" x14ac:dyDescent="0.25"/>
    <row r="7026" customFormat="1" ht="12.5" x14ac:dyDescent="0.25"/>
    <row r="7027" customFormat="1" ht="12.5" x14ac:dyDescent="0.25"/>
    <row r="7028" customFormat="1" ht="12.5" x14ac:dyDescent="0.25"/>
    <row r="7029" customFormat="1" ht="12.5" x14ac:dyDescent="0.25"/>
    <row r="7030" customFormat="1" ht="12.5" x14ac:dyDescent="0.25"/>
    <row r="7031" customFormat="1" ht="12.5" x14ac:dyDescent="0.25"/>
    <row r="7032" customFormat="1" ht="12.5" x14ac:dyDescent="0.25"/>
    <row r="7033" customFormat="1" ht="12.5" x14ac:dyDescent="0.25"/>
    <row r="7034" customFormat="1" ht="12.5" x14ac:dyDescent="0.25"/>
    <row r="7035" customFormat="1" ht="12.5" x14ac:dyDescent="0.25"/>
    <row r="7036" customFormat="1" ht="12.5" x14ac:dyDescent="0.25"/>
    <row r="7037" customFormat="1" ht="12.5" x14ac:dyDescent="0.25"/>
    <row r="7038" customFormat="1" ht="12.5" x14ac:dyDescent="0.25"/>
    <row r="7039" customFormat="1" ht="12.5" x14ac:dyDescent="0.25"/>
    <row r="7040" customFormat="1" ht="12.5" x14ac:dyDescent="0.25"/>
    <row r="7041" customFormat="1" ht="12.5" x14ac:dyDescent="0.25"/>
    <row r="7042" customFormat="1" ht="12.5" x14ac:dyDescent="0.25"/>
    <row r="7043" customFormat="1" ht="12.5" x14ac:dyDescent="0.25"/>
    <row r="7044" customFormat="1" ht="12.5" x14ac:dyDescent="0.25"/>
    <row r="7045" customFormat="1" ht="12.5" x14ac:dyDescent="0.25"/>
    <row r="7046" customFormat="1" ht="12.5" x14ac:dyDescent="0.25"/>
    <row r="7047" customFormat="1" ht="12.5" x14ac:dyDescent="0.25"/>
    <row r="7048" customFormat="1" ht="12.5" x14ac:dyDescent="0.25"/>
    <row r="7049" customFormat="1" ht="12.5" x14ac:dyDescent="0.25"/>
    <row r="7050" customFormat="1" ht="12.5" x14ac:dyDescent="0.25"/>
    <row r="7051" customFormat="1" ht="12.5" x14ac:dyDescent="0.25"/>
    <row r="7052" customFormat="1" ht="12.5" x14ac:dyDescent="0.25"/>
    <row r="7053" customFormat="1" ht="12.5" x14ac:dyDescent="0.25"/>
    <row r="7054" customFormat="1" ht="12.5" x14ac:dyDescent="0.25"/>
    <row r="7055" customFormat="1" ht="12.5" x14ac:dyDescent="0.25"/>
    <row r="7056" customFormat="1" ht="12.5" x14ac:dyDescent="0.25"/>
    <row r="7057" customFormat="1" ht="12.5" x14ac:dyDescent="0.25"/>
    <row r="7058" customFormat="1" ht="12.5" x14ac:dyDescent="0.25"/>
    <row r="7059" customFormat="1" ht="12.5" x14ac:dyDescent="0.25"/>
    <row r="7060" customFormat="1" ht="12.5" x14ac:dyDescent="0.25"/>
    <row r="7061" customFormat="1" ht="12.5" x14ac:dyDescent="0.25"/>
    <row r="7062" customFormat="1" ht="12.5" x14ac:dyDescent="0.25"/>
    <row r="7063" customFormat="1" ht="12.5" x14ac:dyDescent="0.25"/>
    <row r="7064" customFormat="1" ht="12.5" x14ac:dyDescent="0.25"/>
    <row r="7065" customFormat="1" ht="12.5" x14ac:dyDescent="0.25"/>
    <row r="7066" customFormat="1" ht="12.5" x14ac:dyDescent="0.25"/>
    <row r="7067" customFormat="1" ht="12.5" x14ac:dyDescent="0.25"/>
    <row r="7068" customFormat="1" ht="12.5" x14ac:dyDescent="0.25"/>
    <row r="7069" customFormat="1" ht="12.5" x14ac:dyDescent="0.25"/>
    <row r="7070" customFormat="1" ht="12.5" x14ac:dyDescent="0.25"/>
    <row r="7071" customFormat="1" ht="12.5" x14ac:dyDescent="0.25"/>
    <row r="7072" customFormat="1" ht="12.5" x14ac:dyDescent="0.25"/>
    <row r="7073" customFormat="1" ht="12.5" x14ac:dyDescent="0.25"/>
    <row r="7074" customFormat="1" ht="12.5" x14ac:dyDescent="0.25"/>
    <row r="7075" customFormat="1" ht="12.5" x14ac:dyDescent="0.25"/>
    <row r="7076" customFormat="1" ht="12.5" x14ac:dyDescent="0.25"/>
    <row r="7077" customFormat="1" ht="12.5" x14ac:dyDescent="0.25"/>
    <row r="7078" customFormat="1" ht="12.5" x14ac:dyDescent="0.25"/>
    <row r="7079" customFormat="1" ht="12.5" x14ac:dyDescent="0.25"/>
    <row r="7080" customFormat="1" ht="12.5" x14ac:dyDescent="0.25"/>
    <row r="7081" customFormat="1" ht="12.5" x14ac:dyDescent="0.25"/>
    <row r="7082" customFormat="1" ht="12.5" x14ac:dyDescent="0.25"/>
    <row r="7083" customFormat="1" ht="12.5" x14ac:dyDescent="0.25"/>
    <row r="7084" customFormat="1" ht="12.5" x14ac:dyDescent="0.25"/>
    <row r="7085" customFormat="1" ht="12.5" x14ac:dyDescent="0.25"/>
    <row r="7086" customFormat="1" ht="12.5" x14ac:dyDescent="0.25"/>
    <row r="7087" customFormat="1" ht="12.5" x14ac:dyDescent="0.25"/>
    <row r="7088" customFormat="1" ht="12.5" x14ac:dyDescent="0.25"/>
    <row r="7089" customFormat="1" ht="12.5" x14ac:dyDescent="0.25"/>
    <row r="7090" customFormat="1" ht="12.5" x14ac:dyDescent="0.25"/>
    <row r="7091" customFormat="1" ht="12.5" x14ac:dyDescent="0.25"/>
    <row r="7092" customFormat="1" ht="12.5" x14ac:dyDescent="0.25"/>
    <row r="7093" customFormat="1" ht="12.5" x14ac:dyDescent="0.25"/>
    <row r="7094" customFormat="1" ht="12.5" x14ac:dyDescent="0.25"/>
    <row r="7095" customFormat="1" ht="12.5" x14ac:dyDescent="0.25"/>
    <row r="7096" customFormat="1" ht="12.5" x14ac:dyDescent="0.25"/>
    <row r="7097" customFormat="1" ht="12.5" x14ac:dyDescent="0.25"/>
    <row r="7098" customFormat="1" ht="12.5" x14ac:dyDescent="0.25"/>
    <row r="7099" customFormat="1" ht="12.5" x14ac:dyDescent="0.25"/>
    <row r="7100" customFormat="1" ht="12.5" x14ac:dyDescent="0.25"/>
    <row r="7101" customFormat="1" ht="12.5" x14ac:dyDescent="0.25"/>
    <row r="7102" customFormat="1" ht="12.5" x14ac:dyDescent="0.25"/>
    <row r="7103" customFormat="1" ht="12.5" x14ac:dyDescent="0.25"/>
    <row r="7104" customFormat="1" ht="12.5" x14ac:dyDescent="0.25"/>
    <row r="7105" customFormat="1" ht="12.5" x14ac:dyDescent="0.25"/>
    <row r="7106" customFormat="1" ht="12.5" x14ac:dyDescent="0.25"/>
    <row r="7107" customFormat="1" ht="12.5" x14ac:dyDescent="0.25"/>
    <row r="7108" customFormat="1" ht="12.5" x14ac:dyDescent="0.25"/>
    <row r="7109" customFormat="1" ht="12.5" x14ac:dyDescent="0.25"/>
    <row r="7110" customFormat="1" ht="12.5" x14ac:dyDescent="0.25"/>
    <row r="7111" customFormat="1" ht="12.5" x14ac:dyDescent="0.25"/>
    <row r="7112" customFormat="1" ht="12.5" x14ac:dyDescent="0.25"/>
    <row r="7113" customFormat="1" ht="12.5" x14ac:dyDescent="0.25"/>
    <row r="7114" customFormat="1" ht="12.5" x14ac:dyDescent="0.25"/>
    <row r="7115" customFormat="1" ht="12.5" x14ac:dyDescent="0.25"/>
    <row r="7116" customFormat="1" ht="12.5" x14ac:dyDescent="0.25"/>
    <row r="7117" customFormat="1" ht="12.5" x14ac:dyDescent="0.25"/>
    <row r="7118" customFormat="1" ht="12.5" x14ac:dyDescent="0.25"/>
    <row r="7119" customFormat="1" ht="12.5" x14ac:dyDescent="0.25"/>
    <row r="7120" customFormat="1" ht="12.5" x14ac:dyDescent="0.25"/>
    <row r="7121" customFormat="1" ht="12.5" x14ac:dyDescent="0.25"/>
    <row r="7122" customFormat="1" ht="12.5" x14ac:dyDescent="0.25"/>
    <row r="7123" customFormat="1" ht="12.5" x14ac:dyDescent="0.25"/>
    <row r="7124" customFormat="1" ht="12.5" x14ac:dyDescent="0.25"/>
    <row r="7125" customFormat="1" ht="12.5" x14ac:dyDescent="0.25"/>
    <row r="7126" customFormat="1" ht="12.5" x14ac:dyDescent="0.25"/>
    <row r="7127" customFormat="1" ht="12.5" x14ac:dyDescent="0.25"/>
    <row r="7128" customFormat="1" ht="12.5" x14ac:dyDescent="0.25"/>
    <row r="7129" customFormat="1" ht="12.5" x14ac:dyDescent="0.25"/>
    <row r="7130" customFormat="1" ht="12.5" x14ac:dyDescent="0.25"/>
    <row r="7131" customFormat="1" ht="12.5" x14ac:dyDescent="0.25"/>
    <row r="7132" customFormat="1" ht="12.5" x14ac:dyDescent="0.25"/>
    <row r="7133" customFormat="1" ht="12.5" x14ac:dyDescent="0.25"/>
    <row r="7134" customFormat="1" ht="12.5" x14ac:dyDescent="0.25"/>
    <row r="7135" customFormat="1" ht="12.5" x14ac:dyDescent="0.25"/>
    <row r="7136" customFormat="1" ht="12.5" x14ac:dyDescent="0.25"/>
    <row r="7137" customFormat="1" ht="12.5" x14ac:dyDescent="0.25"/>
    <row r="7138" customFormat="1" ht="12.5" x14ac:dyDescent="0.25"/>
    <row r="7139" customFormat="1" ht="12.5" x14ac:dyDescent="0.25"/>
    <row r="7140" customFormat="1" ht="12.5" x14ac:dyDescent="0.25"/>
    <row r="7141" customFormat="1" ht="12.5" x14ac:dyDescent="0.25"/>
    <row r="7142" customFormat="1" ht="12.5" x14ac:dyDescent="0.25"/>
    <row r="7143" customFormat="1" ht="12.5" x14ac:dyDescent="0.25"/>
    <row r="7144" customFormat="1" ht="12.5" x14ac:dyDescent="0.25"/>
    <row r="7145" customFormat="1" ht="12.5" x14ac:dyDescent="0.25"/>
    <row r="7146" customFormat="1" ht="12.5" x14ac:dyDescent="0.25"/>
    <row r="7147" customFormat="1" ht="12.5" x14ac:dyDescent="0.25"/>
    <row r="7148" customFormat="1" ht="12.5" x14ac:dyDescent="0.25"/>
    <row r="7149" customFormat="1" ht="12.5" x14ac:dyDescent="0.25"/>
    <row r="7150" customFormat="1" ht="12.5" x14ac:dyDescent="0.25"/>
    <row r="7151" customFormat="1" ht="12.5" x14ac:dyDescent="0.25"/>
    <row r="7152" customFormat="1" ht="12.5" x14ac:dyDescent="0.25"/>
    <row r="7153" customFormat="1" ht="12.5" x14ac:dyDescent="0.25"/>
    <row r="7154" customFormat="1" ht="12.5" x14ac:dyDescent="0.25"/>
    <row r="7155" customFormat="1" ht="12.5" x14ac:dyDescent="0.25"/>
    <row r="7156" customFormat="1" ht="12.5" x14ac:dyDescent="0.25"/>
    <row r="7157" customFormat="1" ht="12.5" x14ac:dyDescent="0.25"/>
    <row r="7158" customFormat="1" ht="12.5" x14ac:dyDescent="0.25"/>
    <row r="7159" customFormat="1" ht="12.5" x14ac:dyDescent="0.25"/>
    <row r="7160" customFormat="1" ht="12.5" x14ac:dyDescent="0.25"/>
    <row r="7161" customFormat="1" ht="12.5" x14ac:dyDescent="0.25"/>
    <row r="7162" customFormat="1" ht="12.5" x14ac:dyDescent="0.25"/>
    <row r="7163" customFormat="1" ht="12.5" x14ac:dyDescent="0.25"/>
    <row r="7164" customFormat="1" ht="12.5" x14ac:dyDescent="0.25"/>
    <row r="7165" customFormat="1" ht="12.5" x14ac:dyDescent="0.25"/>
    <row r="7166" customFormat="1" ht="12.5" x14ac:dyDescent="0.25"/>
    <row r="7167" customFormat="1" ht="12.5" x14ac:dyDescent="0.25"/>
    <row r="7168" customFormat="1" ht="12.5" x14ac:dyDescent="0.25"/>
    <row r="7169" customFormat="1" ht="12.5" x14ac:dyDescent="0.25"/>
    <row r="7170" customFormat="1" ht="12.5" x14ac:dyDescent="0.25"/>
    <row r="7171" customFormat="1" ht="12.5" x14ac:dyDescent="0.25"/>
    <row r="7172" customFormat="1" ht="12.5" x14ac:dyDescent="0.25"/>
    <row r="7173" customFormat="1" ht="12.5" x14ac:dyDescent="0.25"/>
    <row r="7174" customFormat="1" ht="12.5" x14ac:dyDescent="0.25"/>
    <row r="7175" customFormat="1" ht="12.5" x14ac:dyDescent="0.25"/>
    <row r="7176" customFormat="1" ht="12.5" x14ac:dyDescent="0.25"/>
    <row r="7177" customFormat="1" ht="12.5" x14ac:dyDescent="0.25"/>
    <row r="7178" customFormat="1" ht="12.5" x14ac:dyDescent="0.25"/>
    <row r="7179" customFormat="1" ht="12.5" x14ac:dyDescent="0.25"/>
    <row r="7180" customFormat="1" ht="12.5" x14ac:dyDescent="0.25"/>
    <row r="7181" customFormat="1" ht="12.5" x14ac:dyDescent="0.25"/>
    <row r="7182" customFormat="1" ht="12.5" x14ac:dyDescent="0.25"/>
    <row r="7183" customFormat="1" ht="12.5" x14ac:dyDescent="0.25"/>
    <row r="7184" customFormat="1" ht="12.5" x14ac:dyDescent="0.25"/>
    <row r="7185" customFormat="1" ht="12.5" x14ac:dyDescent="0.25"/>
    <row r="7186" customFormat="1" ht="12.5" x14ac:dyDescent="0.25"/>
    <row r="7187" customFormat="1" ht="12.5" x14ac:dyDescent="0.25"/>
    <row r="7188" customFormat="1" ht="12.5" x14ac:dyDescent="0.25"/>
    <row r="7189" customFormat="1" ht="12.5" x14ac:dyDescent="0.25"/>
    <row r="7190" customFormat="1" ht="12.5" x14ac:dyDescent="0.25"/>
    <row r="7191" customFormat="1" ht="12.5" x14ac:dyDescent="0.25"/>
    <row r="7192" customFormat="1" ht="12.5" x14ac:dyDescent="0.25"/>
    <row r="7193" customFormat="1" ht="12.5" x14ac:dyDescent="0.25"/>
    <row r="7194" customFormat="1" ht="12.5" x14ac:dyDescent="0.25"/>
    <row r="7195" customFormat="1" ht="12.5" x14ac:dyDescent="0.25"/>
    <row r="7196" customFormat="1" ht="12.5" x14ac:dyDescent="0.25"/>
    <row r="7197" customFormat="1" ht="12.5" x14ac:dyDescent="0.25"/>
    <row r="7198" customFormat="1" ht="12.5" x14ac:dyDescent="0.25"/>
    <row r="7199" customFormat="1" ht="12.5" x14ac:dyDescent="0.25"/>
    <row r="7200" customFormat="1" ht="12.5" x14ac:dyDescent="0.25"/>
    <row r="7201" customFormat="1" ht="12.5" x14ac:dyDescent="0.25"/>
    <row r="7202" customFormat="1" ht="12.5" x14ac:dyDescent="0.25"/>
    <row r="7203" customFormat="1" ht="12.5" x14ac:dyDescent="0.25"/>
    <row r="7204" customFormat="1" ht="12.5" x14ac:dyDescent="0.25"/>
    <row r="7205" customFormat="1" ht="12.5" x14ac:dyDescent="0.25"/>
    <row r="7206" customFormat="1" ht="12.5" x14ac:dyDescent="0.25"/>
    <row r="7207" customFormat="1" ht="12.5" x14ac:dyDescent="0.25"/>
    <row r="7208" customFormat="1" ht="12.5" x14ac:dyDescent="0.25"/>
    <row r="7209" customFormat="1" ht="12.5" x14ac:dyDescent="0.25"/>
    <row r="7210" customFormat="1" ht="12.5" x14ac:dyDescent="0.25"/>
    <row r="7211" customFormat="1" ht="12.5" x14ac:dyDescent="0.25"/>
    <row r="7212" customFormat="1" ht="12.5" x14ac:dyDescent="0.25"/>
    <row r="7213" customFormat="1" ht="12.5" x14ac:dyDescent="0.25"/>
    <row r="7214" customFormat="1" ht="12.5" x14ac:dyDescent="0.25"/>
    <row r="7215" customFormat="1" ht="12.5" x14ac:dyDescent="0.25"/>
    <row r="7216" customFormat="1" ht="12.5" x14ac:dyDescent="0.25"/>
    <row r="7217" customFormat="1" ht="12.5" x14ac:dyDescent="0.25"/>
    <row r="7218" customFormat="1" ht="12.5" x14ac:dyDescent="0.25"/>
    <row r="7219" customFormat="1" ht="12.5" x14ac:dyDescent="0.25"/>
    <row r="7220" customFormat="1" ht="12.5" x14ac:dyDescent="0.25"/>
    <row r="7221" customFormat="1" ht="12.5" x14ac:dyDescent="0.25"/>
    <row r="7222" customFormat="1" ht="12.5" x14ac:dyDescent="0.25"/>
    <row r="7223" customFormat="1" ht="12.5" x14ac:dyDescent="0.25"/>
    <row r="7224" customFormat="1" ht="12.5" x14ac:dyDescent="0.25"/>
    <row r="7225" customFormat="1" ht="12.5" x14ac:dyDescent="0.25"/>
    <row r="7226" customFormat="1" ht="12.5" x14ac:dyDescent="0.25"/>
    <row r="7227" customFormat="1" ht="12.5" x14ac:dyDescent="0.25"/>
    <row r="7228" customFormat="1" ht="12.5" x14ac:dyDescent="0.25"/>
    <row r="7229" customFormat="1" ht="12.5" x14ac:dyDescent="0.25"/>
    <row r="7230" customFormat="1" ht="12.5" x14ac:dyDescent="0.25"/>
    <row r="7231" customFormat="1" ht="12.5" x14ac:dyDescent="0.25"/>
    <row r="7232" customFormat="1" ht="12.5" x14ac:dyDescent="0.25"/>
    <row r="7233" customFormat="1" ht="12.5" x14ac:dyDescent="0.25"/>
    <row r="7234" customFormat="1" ht="12.5" x14ac:dyDescent="0.25"/>
    <row r="7235" customFormat="1" ht="12.5" x14ac:dyDescent="0.25"/>
    <row r="7236" customFormat="1" ht="12.5" x14ac:dyDescent="0.25"/>
    <row r="7237" customFormat="1" ht="12.5" x14ac:dyDescent="0.25"/>
    <row r="7238" customFormat="1" ht="12.5" x14ac:dyDescent="0.25"/>
    <row r="7239" customFormat="1" ht="12.5" x14ac:dyDescent="0.25"/>
    <row r="7240" customFormat="1" ht="12.5" x14ac:dyDescent="0.25"/>
    <row r="7241" customFormat="1" ht="12.5" x14ac:dyDescent="0.25"/>
    <row r="7242" customFormat="1" ht="12.5" x14ac:dyDescent="0.25"/>
    <row r="7243" customFormat="1" ht="12.5" x14ac:dyDescent="0.25"/>
    <row r="7244" customFormat="1" ht="12.5" x14ac:dyDescent="0.25"/>
    <row r="7245" customFormat="1" ht="12.5" x14ac:dyDescent="0.25"/>
    <row r="7246" customFormat="1" ht="12.5" x14ac:dyDescent="0.25"/>
    <row r="7247" customFormat="1" ht="12.5" x14ac:dyDescent="0.25"/>
    <row r="7248" customFormat="1" ht="12.5" x14ac:dyDescent="0.25"/>
    <row r="7249" customFormat="1" ht="12.5" x14ac:dyDescent="0.25"/>
    <row r="7250" customFormat="1" ht="12.5" x14ac:dyDescent="0.25"/>
    <row r="7251" customFormat="1" ht="12.5" x14ac:dyDescent="0.25"/>
    <row r="7252" customFormat="1" ht="12.5" x14ac:dyDescent="0.25"/>
    <row r="7253" customFormat="1" ht="12.5" x14ac:dyDescent="0.25"/>
    <row r="7254" customFormat="1" ht="12.5" x14ac:dyDescent="0.25"/>
    <row r="7255" customFormat="1" ht="12.5" x14ac:dyDescent="0.25"/>
    <row r="7256" customFormat="1" ht="12.5" x14ac:dyDescent="0.25"/>
    <row r="7257" customFormat="1" ht="12.5" x14ac:dyDescent="0.25"/>
    <row r="7258" customFormat="1" ht="12.5" x14ac:dyDescent="0.25"/>
    <row r="7259" customFormat="1" ht="12.5" x14ac:dyDescent="0.25"/>
    <row r="7260" customFormat="1" ht="12.5" x14ac:dyDescent="0.25"/>
    <row r="7261" customFormat="1" ht="12.5" x14ac:dyDescent="0.25"/>
    <row r="7262" customFormat="1" ht="12.5" x14ac:dyDescent="0.25"/>
    <row r="7263" customFormat="1" ht="12.5" x14ac:dyDescent="0.25"/>
    <row r="7264" customFormat="1" ht="12.5" x14ac:dyDescent="0.25"/>
    <row r="7265" customFormat="1" ht="12.5" x14ac:dyDescent="0.25"/>
    <row r="7266" customFormat="1" ht="12.5" x14ac:dyDescent="0.25"/>
    <row r="7267" customFormat="1" ht="12.5" x14ac:dyDescent="0.25"/>
    <row r="7268" customFormat="1" ht="12.5" x14ac:dyDescent="0.25"/>
    <row r="7269" customFormat="1" ht="12.5" x14ac:dyDescent="0.25"/>
    <row r="7270" customFormat="1" ht="12.5" x14ac:dyDescent="0.25"/>
    <row r="7271" customFormat="1" ht="12.5" x14ac:dyDescent="0.25"/>
    <row r="7272" customFormat="1" ht="12.5" x14ac:dyDescent="0.25"/>
    <row r="7273" customFormat="1" ht="12.5" x14ac:dyDescent="0.25"/>
    <row r="7274" customFormat="1" ht="12.5" x14ac:dyDescent="0.25"/>
    <row r="7275" customFormat="1" ht="12.5" x14ac:dyDescent="0.25"/>
    <row r="7276" customFormat="1" ht="12.5" x14ac:dyDescent="0.25"/>
    <row r="7277" customFormat="1" ht="12.5" x14ac:dyDescent="0.25"/>
    <row r="7278" customFormat="1" ht="12.5" x14ac:dyDescent="0.25"/>
    <row r="7279" customFormat="1" ht="12.5" x14ac:dyDescent="0.25"/>
    <row r="7280" customFormat="1" ht="12.5" x14ac:dyDescent="0.25"/>
    <row r="7281" customFormat="1" ht="12.5" x14ac:dyDescent="0.25"/>
    <row r="7282" customFormat="1" ht="12.5" x14ac:dyDescent="0.25"/>
    <row r="7283" customFormat="1" ht="12.5" x14ac:dyDescent="0.25"/>
    <row r="7284" customFormat="1" ht="12.5" x14ac:dyDescent="0.25"/>
    <row r="7285" customFormat="1" ht="12.5" x14ac:dyDescent="0.25"/>
    <row r="7286" customFormat="1" ht="12.5" x14ac:dyDescent="0.25"/>
    <row r="7287" customFormat="1" ht="12.5" x14ac:dyDescent="0.25"/>
    <row r="7288" customFormat="1" ht="12.5" x14ac:dyDescent="0.25"/>
    <row r="7289" customFormat="1" ht="12.5" x14ac:dyDescent="0.25"/>
    <row r="7290" customFormat="1" ht="12.5" x14ac:dyDescent="0.25"/>
    <row r="7291" customFormat="1" ht="12.5" x14ac:dyDescent="0.25"/>
    <row r="7292" customFormat="1" ht="12.5" x14ac:dyDescent="0.25"/>
    <row r="7293" customFormat="1" ht="12.5" x14ac:dyDescent="0.25"/>
    <row r="7294" customFormat="1" ht="12.5" x14ac:dyDescent="0.25"/>
    <row r="7295" customFormat="1" ht="12.5" x14ac:dyDescent="0.25"/>
    <row r="7296" customFormat="1" ht="12.5" x14ac:dyDescent="0.25"/>
    <row r="7297" customFormat="1" ht="12.5" x14ac:dyDescent="0.25"/>
    <row r="7298" customFormat="1" ht="12.5" x14ac:dyDescent="0.25"/>
    <row r="7299" customFormat="1" ht="12.5" x14ac:dyDescent="0.25"/>
    <row r="7300" customFormat="1" ht="12.5" x14ac:dyDescent="0.25"/>
    <row r="7301" customFormat="1" ht="12.5" x14ac:dyDescent="0.25"/>
    <row r="7302" customFormat="1" ht="12.5" x14ac:dyDescent="0.25"/>
    <row r="7303" customFormat="1" ht="12.5" x14ac:dyDescent="0.25"/>
    <row r="7304" customFormat="1" ht="12.5" x14ac:dyDescent="0.25"/>
    <row r="7305" customFormat="1" ht="12.5" x14ac:dyDescent="0.25"/>
    <row r="7306" customFormat="1" ht="12.5" x14ac:dyDescent="0.25"/>
    <row r="7307" customFormat="1" ht="12.5" x14ac:dyDescent="0.25"/>
    <row r="7308" customFormat="1" ht="12.5" x14ac:dyDescent="0.25"/>
    <row r="7309" customFormat="1" ht="12.5" x14ac:dyDescent="0.25"/>
    <row r="7310" customFormat="1" ht="12.5" x14ac:dyDescent="0.25"/>
    <row r="7311" customFormat="1" ht="12.5" x14ac:dyDescent="0.25"/>
    <row r="7312" customFormat="1" ht="12.5" x14ac:dyDescent="0.25"/>
    <row r="7313" customFormat="1" ht="12.5" x14ac:dyDescent="0.25"/>
    <row r="7314" customFormat="1" ht="12.5" x14ac:dyDescent="0.25"/>
    <row r="7315" customFormat="1" ht="12.5" x14ac:dyDescent="0.25"/>
    <row r="7316" customFormat="1" ht="12.5" x14ac:dyDescent="0.25"/>
    <row r="7317" customFormat="1" ht="12.5" x14ac:dyDescent="0.25"/>
    <row r="7318" customFormat="1" ht="12.5" x14ac:dyDescent="0.25"/>
    <row r="7319" customFormat="1" ht="12.5" x14ac:dyDescent="0.25"/>
    <row r="7320" customFormat="1" ht="12.5" x14ac:dyDescent="0.25"/>
    <row r="7321" customFormat="1" ht="12.5" x14ac:dyDescent="0.25"/>
    <row r="7322" customFormat="1" ht="12.5" x14ac:dyDescent="0.25"/>
    <row r="7323" customFormat="1" ht="12.5" x14ac:dyDescent="0.25"/>
    <row r="7324" customFormat="1" ht="12.5" x14ac:dyDescent="0.25"/>
    <row r="7325" customFormat="1" ht="12.5" x14ac:dyDescent="0.25"/>
    <row r="7326" customFormat="1" ht="12.5" x14ac:dyDescent="0.25"/>
    <row r="7327" customFormat="1" ht="12.5" x14ac:dyDescent="0.25"/>
    <row r="7328" customFormat="1" ht="12.5" x14ac:dyDescent="0.25"/>
    <row r="7329" customFormat="1" ht="12.5" x14ac:dyDescent="0.25"/>
    <row r="7330" customFormat="1" ht="12.5" x14ac:dyDescent="0.25"/>
    <row r="7331" customFormat="1" ht="12.5" x14ac:dyDescent="0.25"/>
    <row r="7332" customFormat="1" ht="12.5" x14ac:dyDescent="0.25"/>
    <row r="7333" customFormat="1" ht="12.5" x14ac:dyDescent="0.25"/>
    <row r="7334" customFormat="1" ht="12.5" x14ac:dyDescent="0.25"/>
    <row r="7335" customFormat="1" ht="12.5" x14ac:dyDescent="0.25"/>
    <row r="7336" customFormat="1" ht="12.5" x14ac:dyDescent="0.25"/>
    <row r="7337" customFormat="1" ht="12.5" x14ac:dyDescent="0.25"/>
    <row r="7338" customFormat="1" ht="12.5" x14ac:dyDescent="0.25"/>
    <row r="7339" customFormat="1" ht="12.5" x14ac:dyDescent="0.25"/>
    <row r="7340" customFormat="1" ht="12.5" x14ac:dyDescent="0.25"/>
    <row r="7341" customFormat="1" ht="12.5" x14ac:dyDescent="0.25"/>
    <row r="7342" customFormat="1" ht="12.5" x14ac:dyDescent="0.25"/>
    <row r="7343" customFormat="1" ht="12.5" x14ac:dyDescent="0.25"/>
    <row r="7344" customFormat="1" ht="12.5" x14ac:dyDescent="0.25"/>
    <row r="7345" customFormat="1" ht="12.5" x14ac:dyDescent="0.25"/>
    <row r="7346" customFormat="1" ht="12.5" x14ac:dyDescent="0.25"/>
    <row r="7347" customFormat="1" ht="12.5" x14ac:dyDescent="0.25"/>
    <row r="7348" customFormat="1" ht="12.5" x14ac:dyDescent="0.25"/>
    <row r="7349" customFormat="1" ht="12.5" x14ac:dyDescent="0.25"/>
    <row r="7350" customFormat="1" ht="12.5" x14ac:dyDescent="0.25"/>
    <row r="7351" customFormat="1" ht="12.5" x14ac:dyDescent="0.25"/>
    <row r="7352" customFormat="1" ht="12.5" x14ac:dyDescent="0.25"/>
    <row r="7353" customFormat="1" ht="12.5" x14ac:dyDescent="0.25"/>
    <row r="7354" customFormat="1" ht="12.5" x14ac:dyDescent="0.25"/>
    <row r="7355" customFormat="1" ht="12.5" x14ac:dyDescent="0.25"/>
    <row r="7356" customFormat="1" ht="12.5" x14ac:dyDescent="0.25"/>
    <row r="7357" customFormat="1" ht="12.5" x14ac:dyDescent="0.25"/>
    <row r="7358" customFormat="1" ht="12.5" x14ac:dyDescent="0.25"/>
    <row r="7359" customFormat="1" ht="12.5" x14ac:dyDescent="0.25"/>
    <row r="7360" customFormat="1" ht="12.5" x14ac:dyDescent="0.25"/>
    <row r="7361" customFormat="1" ht="12.5" x14ac:dyDescent="0.25"/>
    <row r="7362" customFormat="1" ht="12.5" x14ac:dyDescent="0.25"/>
    <row r="7363" customFormat="1" ht="12.5" x14ac:dyDescent="0.25"/>
    <row r="7364" customFormat="1" ht="12.5" x14ac:dyDescent="0.25"/>
    <row r="7365" customFormat="1" ht="12.5" x14ac:dyDescent="0.25"/>
    <row r="7366" customFormat="1" ht="12.5" x14ac:dyDescent="0.25"/>
    <row r="7367" customFormat="1" ht="12.5" x14ac:dyDescent="0.25"/>
    <row r="7368" customFormat="1" ht="12.5" x14ac:dyDescent="0.25"/>
    <row r="7369" customFormat="1" ht="12.5" x14ac:dyDescent="0.25"/>
    <row r="7370" customFormat="1" ht="12.5" x14ac:dyDescent="0.25"/>
    <row r="7371" customFormat="1" ht="12.5" x14ac:dyDescent="0.25"/>
    <row r="7372" customFormat="1" ht="12.5" x14ac:dyDescent="0.25"/>
    <row r="7373" customFormat="1" ht="12.5" x14ac:dyDescent="0.25"/>
    <row r="7374" customFormat="1" ht="12.5" x14ac:dyDescent="0.25"/>
    <row r="7375" customFormat="1" ht="12.5" x14ac:dyDescent="0.25"/>
    <row r="7376" customFormat="1" ht="12.5" x14ac:dyDescent="0.25"/>
    <row r="7377" customFormat="1" ht="12.5" x14ac:dyDescent="0.25"/>
    <row r="7378" customFormat="1" ht="12.5" x14ac:dyDescent="0.25"/>
    <row r="7379" customFormat="1" ht="12.5" x14ac:dyDescent="0.25"/>
    <row r="7380" customFormat="1" ht="12.5" x14ac:dyDescent="0.25"/>
    <row r="7381" customFormat="1" ht="12.5" x14ac:dyDescent="0.25"/>
    <row r="7382" customFormat="1" ht="12.5" x14ac:dyDescent="0.25"/>
    <row r="7383" customFormat="1" ht="12.5" x14ac:dyDescent="0.25"/>
    <row r="7384" customFormat="1" ht="12.5" x14ac:dyDescent="0.25"/>
    <row r="7385" customFormat="1" ht="12.5" x14ac:dyDescent="0.25"/>
    <row r="7386" customFormat="1" ht="12.5" x14ac:dyDescent="0.25"/>
    <row r="7387" customFormat="1" ht="12.5" x14ac:dyDescent="0.25"/>
    <row r="7388" customFormat="1" ht="12.5" x14ac:dyDescent="0.25"/>
    <row r="7389" customFormat="1" ht="12.5" x14ac:dyDescent="0.25"/>
    <row r="7390" customFormat="1" ht="12.5" x14ac:dyDescent="0.25"/>
    <row r="7391" customFormat="1" ht="12.5" x14ac:dyDescent="0.25"/>
    <row r="7392" customFormat="1" ht="12.5" x14ac:dyDescent="0.25"/>
    <row r="7393" customFormat="1" ht="12.5" x14ac:dyDescent="0.25"/>
    <row r="7394" customFormat="1" ht="12.5" x14ac:dyDescent="0.25"/>
    <row r="7395" customFormat="1" ht="12.5" x14ac:dyDescent="0.25"/>
    <row r="7396" customFormat="1" ht="12.5" x14ac:dyDescent="0.25"/>
    <row r="7397" customFormat="1" ht="12.5" x14ac:dyDescent="0.25"/>
    <row r="7398" customFormat="1" ht="12.5" x14ac:dyDescent="0.25"/>
    <row r="7399" customFormat="1" ht="12.5" x14ac:dyDescent="0.25"/>
    <row r="7400" customFormat="1" ht="12.5" x14ac:dyDescent="0.25"/>
    <row r="7401" customFormat="1" ht="12.5" x14ac:dyDescent="0.25"/>
    <row r="7402" customFormat="1" ht="12.5" x14ac:dyDescent="0.25"/>
    <row r="7403" customFormat="1" ht="12.5" x14ac:dyDescent="0.25"/>
    <row r="7404" customFormat="1" ht="12.5" x14ac:dyDescent="0.25"/>
    <row r="7405" customFormat="1" ht="12.5" x14ac:dyDescent="0.25"/>
    <row r="7406" customFormat="1" ht="12.5" x14ac:dyDescent="0.25"/>
    <row r="7407" customFormat="1" ht="12.5" x14ac:dyDescent="0.25"/>
    <row r="7408" customFormat="1" ht="12.5" x14ac:dyDescent="0.25"/>
    <row r="7409" customFormat="1" ht="12.5" x14ac:dyDescent="0.25"/>
    <row r="7410" customFormat="1" ht="12.5" x14ac:dyDescent="0.25"/>
    <row r="7411" customFormat="1" ht="12.5" x14ac:dyDescent="0.25"/>
    <row r="7412" customFormat="1" ht="12.5" x14ac:dyDescent="0.25"/>
    <row r="7413" customFormat="1" ht="12.5" x14ac:dyDescent="0.25"/>
    <row r="7414" customFormat="1" ht="12.5" x14ac:dyDescent="0.25"/>
    <row r="7415" customFormat="1" ht="12.5" x14ac:dyDescent="0.25"/>
    <row r="7416" customFormat="1" ht="12.5" x14ac:dyDescent="0.25"/>
    <row r="7417" customFormat="1" ht="12.5" x14ac:dyDescent="0.25"/>
    <row r="7418" customFormat="1" ht="12.5" x14ac:dyDescent="0.25"/>
    <row r="7419" customFormat="1" ht="12.5" x14ac:dyDescent="0.25"/>
    <row r="7420" customFormat="1" ht="12.5" x14ac:dyDescent="0.25"/>
    <row r="7421" customFormat="1" ht="12.5" x14ac:dyDescent="0.25"/>
    <row r="7422" customFormat="1" ht="12.5" x14ac:dyDescent="0.25"/>
    <row r="7423" customFormat="1" ht="12.5" x14ac:dyDescent="0.25"/>
    <row r="7424" customFormat="1" ht="12.5" x14ac:dyDescent="0.25"/>
    <row r="7425" customFormat="1" ht="12.5" x14ac:dyDescent="0.25"/>
    <row r="7426" customFormat="1" ht="12.5" x14ac:dyDescent="0.25"/>
    <row r="7427" customFormat="1" ht="12.5" x14ac:dyDescent="0.25"/>
    <row r="7428" customFormat="1" ht="12.5" x14ac:dyDescent="0.25"/>
    <row r="7429" customFormat="1" ht="12.5" x14ac:dyDescent="0.25"/>
    <row r="7430" customFormat="1" ht="12.5" x14ac:dyDescent="0.25"/>
    <row r="7431" customFormat="1" ht="12.5" x14ac:dyDescent="0.25"/>
    <row r="7432" customFormat="1" ht="12.5" x14ac:dyDescent="0.25"/>
    <row r="7433" customFormat="1" ht="12.5" x14ac:dyDescent="0.25"/>
    <row r="7434" customFormat="1" ht="12.5" x14ac:dyDescent="0.25"/>
    <row r="7435" customFormat="1" ht="12.5" x14ac:dyDescent="0.25"/>
    <row r="7436" customFormat="1" ht="12.5" x14ac:dyDescent="0.25"/>
    <row r="7437" customFormat="1" ht="12.5" x14ac:dyDescent="0.25"/>
    <row r="7438" customFormat="1" ht="12.5" x14ac:dyDescent="0.25"/>
    <row r="7439" customFormat="1" ht="12.5" x14ac:dyDescent="0.25"/>
    <row r="7440" customFormat="1" ht="12.5" x14ac:dyDescent="0.25"/>
    <row r="7441" customFormat="1" ht="12.5" x14ac:dyDescent="0.25"/>
    <row r="7442" customFormat="1" ht="12.5" x14ac:dyDescent="0.25"/>
    <row r="7443" customFormat="1" ht="12.5" x14ac:dyDescent="0.25"/>
    <row r="7444" customFormat="1" ht="12.5" x14ac:dyDescent="0.25"/>
    <row r="7445" customFormat="1" ht="12.5" x14ac:dyDescent="0.25"/>
    <row r="7446" customFormat="1" ht="12.5" x14ac:dyDescent="0.25"/>
    <row r="7447" customFormat="1" ht="12.5" x14ac:dyDescent="0.25"/>
    <row r="7448" customFormat="1" ht="12.5" x14ac:dyDescent="0.25"/>
    <row r="7449" customFormat="1" ht="12.5" x14ac:dyDescent="0.25"/>
    <row r="7450" customFormat="1" ht="12.5" x14ac:dyDescent="0.25"/>
    <row r="7451" customFormat="1" ht="12.5" x14ac:dyDescent="0.25"/>
    <row r="7452" customFormat="1" ht="12.5" x14ac:dyDescent="0.25"/>
    <row r="7453" customFormat="1" ht="12.5" x14ac:dyDescent="0.25"/>
    <row r="7454" customFormat="1" ht="12.5" x14ac:dyDescent="0.25"/>
    <row r="7455" customFormat="1" ht="12.5" x14ac:dyDescent="0.25"/>
    <row r="7456" customFormat="1" ht="12.5" x14ac:dyDescent="0.25"/>
    <row r="7457" customFormat="1" ht="12.5" x14ac:dyDescent="0.25"/>
    <row r="7458" customFormat="1" ht="12.5" x14ac:dyDescent="0.25"/>
    <row r="7459" customFormat="1" ht="12.5" x14ac:dyDescent="0.25"/>
    <row r="7460" customFormat="1" ht="12.5" x14ac:dyDescent="0.25"/>
    <row r="7461" customFormat="1" ht="12.5" x14ac:dyDescent="0.25"/>
    <row r="7462" customFormat="1" ht="12.5" x14ac:dyDescent="0.25"/>
    <row r="7463" customFormat="1" ht="12.5" x14ac:dyDescent="0.25"/>
    <row r="7464" customFormat="1" ht="12.5" x14ac:dyDescent="0.25"/>
    <row r="7465" customFormat="1" ht="12.5" x14ac:dyDescent="0.25"/>
    <row r="7466" customFormat="1" ht="12.5" x14ac:dyDescent="0.25"/>
    <row r="7467" customFormat="1" ht="12.5" x14ac:dyDescent="0.25"/>
    <row r="7468" customFormat="1" ht="12.5" x14ac:dyDescent="0.25"/>
    <row r="7469" customFormat="1" ht="12.5" x14ac:dyDescent="0.25"/>
    <row r="7470" customFormat="1" ht="12.5" x14ac:dyDescent="0.25"/>
    <row r="7471" customFormat="1" ht="12.5" x14ac:dyDescent="0.25"/>
    <row r="7472" customFormat="1" ht="12.5" x14ac:dyDescent="0.25"/>
    <row r="7473" customFormat="1" ht="12.5" x14ac:dyDescent="0.25"/>
    <row r="7474" customFormat="1" ht="12.5" x14ac:dyDescent="0.25"/>
    <row r="7475" customFormat="1" ht="12.5" x14ac:dyDescent="0.25"/>
    <row r="7476" customFormat="1" ht="12.5" x14ac:dyDescent="0.25"/>
    <row r="7477" customFormat="1" ht="12.5" x14ac:dyDescent="0.25"/>
    <row r="7478" customFormat="1" ht="12.5" x14ac:dyDescent="0.25"/>
    <row r="7479" customFormat="1" ht="12.5" x14ac:dyDescent="0.25"/>
    <row r="7480" customFormat="1" ht="12.5" x14ac:dyDescent="0.25"/>
    <row r="7481" customFormat="1" ht="12.5" x14ac:dyDescent="0.25"/>
    <row r="7482" customFormat="1" ht="12.5" x14ac:dyDescent="0.25"/>
    <row r="7483" customFormat="1" ht="12.5" x14ac:dyDescent="0.25"/>
    <row r="7484" customFormat="1" ht="12.5" x14ac:dyDescent="0.25"/>
    <row r="7485" customFormat="1" ht="12.5" x14ac:dyDescent="0.25"/>
    <row r="7486" customFormat="1" ht="12.5" x14ac:dyDescent="0.25"/>
    <row r="7487" customFormat="1" ht="12.5" x14ac:dyDescent="0.25"/>
    <row r="7488" customFormat="1" ht="12.5" x14ac:dyDescent="0.25"/>
    <row r="7489" customFormat="1" ht="12.5" x14ac:dyDescent="0.25"/>
    <row r="7490" customFormat="1" ht="12.5" x14ac:dyDescent="0.25"/>
    <row r="7491" customFormat="1" ht="12.5" x14ac:dyDescent="0.25"/>
    <row r="7492" customFormat="1" ht="12.5" x14ac:dyDescent="0.25"/>
    <row r="7493" customFormat="1" ht="12.5" x14ac:dyDescent="0.25"/>
    <row r="7494" customFormat="1" ht="12.5" x14ac:dyDescent="0.25"/>
    <row r="7495" customFormat="1" ht="12.5" x14ac:dyDescent="0.25"/>
    <row r="7496" customFormat="1" ht="12.5" x14ac:dyDescent="0.25"/>
    <row r="7497" customFormat="1" ht="12.5" x14ac:dyDescent="0.25"/>
    <row r="7498" customFormat="1" ht="12.5" x14ac:dyDescent="0.25"/>
    <row r="7499" customFormat="1" ht="12.5" x14ac:dyDescent="0.25"/>
    <row r="7500" customFormat="1" ht="12.5" x14ac:dyDescent="0.25"/>
    <row r="7501" customFormat="1" ht="12.5" x14ac:dyDescent="0.25"/>
    <row r="7502" customFormat="1" ht="12.5" x14ac:dyDescent="0.25"/>
    <row r="7503" customFormat="1" ht="12.5" x14ac:dyDescent="0.25"/>
    <row r="7504" customFormat="1" ht="12.5" x14ac:dyDescent="0.25"/>
    <row r="7505" customFormat="1" ht="12.5" x14ac:dyDescent="0.25"/>
    <row r="7506" customFormat="1" ht="12.5" x14ac:dyDescent="0.25"/>
    <row r="7507" customFormat="1" ht="12.5" x14ac:dyDescent="0.25"/>
    <row r="7508" customFormat="1" ht="12.5" x14ac:dyDescent="0.25"/>
    <row r="7509" customFormat="1" ht="12.5" x14ac:dyDescent="0.25"/>
    <row r="7510" customFormat="1" ht="12.5" x14ac:dyDescent="0.25"/>
    <row r="7511" customFormat="1" ht="12.5" x14ac:dyDescent="0.25"/>
    <row r="7512" customFormat="1" ht="12.5" x14ac:dyDescent="0.25"/>
    <row r="7513" customFormat="1" ht="12.5" x14ac:dyDescent="0.25"/>
    <row r="7514" customFormat="1" ht="12.5" x14ac:dyDescent="0.25"/>
    <row r="7515" customFormat="1" ht="12.5" x14ac:dyDescent="0.25"/>
    <row r="7516" customFormat="1" ht="12.5" x14ac:dyDescent="0.25"/>
    <row r="7517" customFormat="1" ht="12.5" x14ac:dyDescent="0.25"/>
    <row r="7518" customFormat="1" ht="12.5" x14ac:dyDescent="0.25"/>
    <row r="7519" customFormat="1" ht="12.5" x14ac:dyDescent="0.25"/>
    <row r="7520" customFormat="1" ht="12.5" x14ac:dyDescent="0.25"/>
    <row r="7521" customFormat="1" ht="12.5" x14ac:dyDescent="0.25"/>
    <row r="7522" customFormat="1" ht="12.5" x14ac:dyDescent="0.25"/>
    <row r="7523" customFormat="1" ht="12.5" x14ac:dyDescent="0.25"/>
    <row r="7524" customFormat="1" ht="12.5" x14ac:dyDescent="0.25"/>
    <row r="7525" customFormat="1" ht="12.5" x14ac:dyDescent="0.25"/>
    <row r="7526" customFormat="1" ht="12.5" x14ac:dyDescent="0.25"/>
    <row r="7527" customFormat="1" ht="12.5" x14ac:dyDescent="0.25"/>
    <row r="7528" customFormat="1" ht="12.5" x14ac:dyDescent="0.25"/>
    <row r="7529" customFormat="1" ht="12.5" x14ac:dyDescent="0.25"/>
    <row r="7530" customFormat="1" ht="12.5" x14ac:dyDescent="0.25"/>
    <row r="7531" customFormat="1" ht="12.5" x14ac:dyDescent="0.25"/>
    <row r="7532" customFormat="1" ht="12.5" x14ac:dyDescent="0.25"/>
    <row r="7533" customFormat="1" ht="12.5" x14ac:dyDescent="0.25"/>
    <row r="7534" customFormat="1" ht="12.5" x14ac:dyDescent="0.25"/>
    <row r="7535" customFormat="1" ht="12.5" x14ac:dyDescent="0.25"/>
    <row r="7536" customFormat="1" ht="12.5" x14ac:dyDescent="0.25"/>
    <row r="7537" customFormat="1" ht="12.5" x14ac:dyDescent="0.25"/>
    <row r="7538" customFormat="1" ht="12.5" x14ac:dyDescent="0.25"/>
    <row r="7539" customFormat="1" ht="12.5" x14ac:dyDescent="0.25"/>
    <row r="7540" customFormat="1" ht="12.5" x14ac:dyDescent="0.25"/>
    <row r="7541" customFormat="1" ht="12.5" x14ac:dyDescent="0.25"/>
    <row r="7542" customFormat="1" ht="12.5" x14ac:dyDescent="0.25"/>
    <row r="7543" customFormat="1" ht="12.5" x14ac:dyDescent="0.25"/>
    <row r="7544" customFormat="1" ht="12.5" x14ac:dyDescent="0.25"/>
    <row r="7545" customFormat="1" ht="12.5" x14ac:dyDescent="0.25"/>
    <row r="7546" customFormat="1" ht="12.5" x14ac:dyDescent="0.25"/>
    <row r="7547" customFormat="1" ht="12.5" x14ac:dyDescent="0.25"/>
    <row r="7548" customFormat="1" ht="12.5" x14ac:dyDescent="0.25"/>
    <row r="7549" customFormat="1" ht="12.5" x14ac:dyDescent="0.25"/>
    <row r="7550" customFormat="1" ht="12.5" x14ac:dyDescent="0.25"/>
    <row r="7551" customFormat="1" ht="12.5" x14ac:dyDescent="0.25"/>
    <row r="7552" customFormat="1" ht="12.5" x14ac:dyDescent="0.25"/>
    <row r="7553" customFormat="1" ht="12.5" x14ac:dyDescent="0.25"/>
    <row r="7554" customFormat="1" ht="12.5" x14ac:dyDescent="0.25"/>
    <row r="7555" customFormat="1" ht="12.5" x14ac:dyDescent="0.25"/>
    <row r="7556" customFormat="1" ht="12.5" x14ac:dyDescent="0.25"/>
    <row r="7557" customFormat="1" ht="12.5" x14ac:dyDescent="0.25"/>
    <row r="7558" customFormat="1" ht="12.5" x14ac:dyDescent="0.25"/>
    <row r="7559" customFormat="1" ht="12.5" x14ac:dyDescent="0.25"/>
    <row r="7560" customFormat="1" ht="12.5" x14ac:dyDescent="0.25"/>
    <row r="7561" customFormat="1" ht="12.5" x14ac:dyDescent="0.25"/>
    <row r="7562" customFormat="1" ht="12.5" x14ac:dyDescent="0.25"/>
    <row r="7563" customFormat="1" ht="12.5" x14ac:dyDescent="0.25"/>
    <row r="7564" customFormat="1" ht="12.5" x14ac:dyDescent="0.25"/>
    <row r="7565" customFormat="1" ht="12.5" x14ac:dyDescent="0.25"/>
    <row r="7566" customFormat="1" ht="12.5" x14ac:dyDescent="0.25"/>
    <row r="7567" customFormat="1" ht="12.5" x14ac:dyDescent="0.25"/>
    <row r="7568" customFormat="1" ht="12.5" x14ac:dyDescent="0.25"/>
    <row r="7569" customFormat="1" ht="12.5" x14ac:dyDescent="0.25"/>
    <row r="7570" customFormat="1" ht="12.5" x14ac:dyDescent="0.25"/>
    <row r="7571" customFormat="1" ht="12.5" x14ac:dyDescent="0.25"/>
    <row r="7572" customFormat="1" ht="12.5" x14ac:dyDescent="0.25"/>
    <row r="7573" customFormat="1" ht="12.5" x14ac:dyDescent="0.25"/>
    <row r="7574" customFormat="1" ht="12.5" x14ac:dyDescent="0.25"/>
    <row r="7575" customFormat="1" ht="12.5" x14ac:dyDescent="0.25"/>
    <row r="7576" customFormat="1" ht="12.5" x14ac:dyDescent="0.25"/>
    <row r="7577" customFormat="1" ht="12.5" x14ac:dyDescent="0.25"/>
    <row r="7578" customFormat="1" ht="12.5" x14ac:dyDescent="0.25"/>
    <row r="7579" customFormat="1" ht="12.5" x14ac:dyDescent="0.25"/>
    <row r="7580" customFormat="1" ht="12.5" x14ac:dyDescent="0.25"/>
    <row r="7581" customFormat="1" ht="12.5" x14ac:dyDescent="0.25"/>
    <row r="7582" customFormat="1" ht="12.5" x14ac:dyDescent="0.25"/>
    <row r="7583" customFormat="1" ht="12.5" x14ac:dyDescent="0.25"/>
    <row r="7584" customFormat="1" ht="12.5" x14ac:dyDescent="0.25"/>
    <row r="7585" customFormat="1" ht="12.5" x14ac:dyDescent="0.25"/>
    <row r="7586" customFormat="1" ht="12.5" x14ac:dyDescent="0.25"/>
    <row r="7587" customFormat="1" ht="12.5" x14ac:dyDescent="0.25"/>
    <row r="7588" customFormat="1" ht="12.5" x14ac:dyDescent="0.25"/>
    <row r="7589" customFormat="1" ht="12.5" x14ac:dyDescent="0.25"/>
    <row r="7590" customFormat="1" ht="12.5" x14ac:dyDescent="0.25"/>
    <row r="7591" customFormat="1" ht="12.5" x14ac:dyDescent="0.25"/>
    <row r="7592" customFormat="1" ht="12.5" x14ac:dyDescent="0.25"/>
    <row r="7593" customFormat="1" ht="12.5" x14ac:dyDescent="0.25"/>
    <row r="7594" customFormat="1" ht="12.5" x14ac:dyDescent="0.25"/>
    <row r="7595" customFormat="1" ht="12.5" x14ac:dyDescent="0.25"/>
    <row r="7596" customFormat="1" ht="12.5" x14ac:dyDescent="0.25"/>
    <row r="7597" customFormat="1" ht="12.5" x14ac:dyDescent="0.25"/>
    <row r="7598" customFormat="1" ht="12.5" x14ac:dyDescent="0.25"/>
    <row r="7599" customFormat="1" ht="12.5" x14ac:dyDescent="0.25"/>
    <row r="7600" customFormat="1" ht="12.5" x14ac:dyDescent="0.25"/>
    <row r="7601" customFormat="1" ht="12.5" x14ac:dyDescent="0.25"/>
    <row r="7602" customFormat="1" ht="12.5" x14ac:dyDescent="0.25"/>
    <row r="7603" customFormat="1" ht="12.5" x14ac:dyDescent="0.25"/>
    <row r="7604" customFormat="1" ht="12.5" x14ac:dyDescent="0.25"/>
    <row r="7605" customFormat="1" ht="12.5" x14ac:dyDescent="0.25"/>
    <row r="7606" customFormat="1" ht="12.5" x14ac:dyDescent="0.25"/>
    <row r="7607" customFormat="1" ht="12.5" x14ac:dyDescent="0.25"/>
    <row r="7608" customFormat="1" ht="12.5" x14ac:dyDescent="0.25"/>
    <row r="7609" customFormat="1" ht="12.5" x14ac:dyDescent="0.25"/>
    <row r="7610" customFormat="1" ht="12.5" x14ac:dyDescent="0.25"/>
    <row r="7611" customFormat="1" ht="12.5" x14ac:dyDescent="0.25"/>
    <row r="7612" customFormat="1" ht="12.5" x14ac:dyDescent="0.25"/>
    <row r="7613" customFormat="1" ht="12.5" x14ac:dyDescent="0.25"/>
    <row r="7614" customFormat="1" ht="12.5" x14ac:dyDescent="0.25"/>
    <row r="7615" customFormat="1" ht="12.5" x14ac:dyDescent="0.25"/>
    <row r="7616" customFormat="1" ht="12.5" x14ac:dyDescent="0.25"/>
    <row r="7617" customFormat="1" ht="12.5" x14ac:dyDescent="0.25"/>
    <row r="7618" customFormat="1" ht="12.5" x14ac:dyDescent="0.25"/>
    <row r="7619" customFormat="1" ht="12.5" x14ac:dyDescent="0.25"/>
    <row r="7620" customFormat="1" ht="12.5" x14ac:dyDescent="0.25"/>
    <row r="7621" customFormat="1" ht="12.5" x14ac:dyDescent="0.25"/>
    <row r="7622" customFormat="1" ht="12.5" x14ac:dyDescent="0.25"/>
    <row r="7623" customFormat="1" ht="12.5" x14ac:dyDescent="0.25"/>
    <row r="7624" customFormat="1" ht="12.5" x14ac:dyDescent="0.25"/>
    <row r="7625" customFormat="1" ht="12.5" x14ac:dyDescent="0.25"/>
    <row r="7626" customFormat="1" ht="12.5" x14ac:dyDescent="0.25"/>
    <row r="7627" customFormat="1" ht="12.5" x14ac:dyDescent="0.25"/>
    <row r="7628" customFormat="1" ht="12.5" x14ac:dyDescent="0.25"/>
    <row r="7629" customFormat="1" ht="12.5" x14ac:dyDescent="0.25"/>
    <row r="7630" customFormat="1" ht="12.5" x14ac:dyDescent="0.25"/>
    <row r="7631" customFormat="1" ht="12.5" x14ac:dyDescent="0.25"/>
    <row r="7632" customFormat="1" ht="12.5" x14ac:dyDescent="0.25"/>
    <row r="7633" customFormat="1" ht="12.5" x14ac:dyDescent="0.25"/>
    <row r="7634" customFormat="1" ht="12.5" x14ac:dyDescent="0.25"/>
    <row r="7635" customFormat="1" ht="12.5" x14ac:dyDescent="0.25"/>
    <row r="7636" customFormat="1" ht="12.5" x14ac:dyDescent="0.25"/>
    <row r="7637" customFormat="1" ht="12.5" x14ac:dyDescent="0.25"/>
    <row r="7638" customFormat="1" ht="12.5" x14ac:dyDescent="0.25"/>
    <row r="7639" customFormat="1" ht="12.5" x14ac:dyDescent="0.25"/>
    <row r="7640" customFormat="1" ht="12.5" x14ac:dyDescent="0.25"/>
    <row r="7641" customFormat="1" ht="12.5" x14ac:dyDescent="0.25"/>
    <row r="7642" customFormat="1" ht="12.5" x14ac:dyDescent="0.25"/>
    <row r="7643" customFormat="1" ht="12.5" x14ac:dyDescent="0.25"/>
    <row r="7644" customFormat="1" ht="12.5" x14ac:dyDescent="0.25"/>
    <row r="7645" customFormat="1" ht="12.5" x14ac:dyDescent="0.25"/>
    <row r="7646" customFormat="1" ht="12.5" x14ac:dyDescent="0.25"/>
    <row r="7647" customFormat="1" ht="12.5" x14ac:dyDescent="0.25"/>
    <row r="7648" customFormat="1" ht="12.5" x14ac:dyDescent="0.25"/>
    <row r="7649" customFormat="1" ht="12.5" x14ac:dyDescent="0.25"/>
    <row r="7650" customFormat="1" ht="12.5" x14ac:dyDescent="0.25"/>
    <row r="7651" customFormat="1" ht="12.5" x14ac:dyDescent="0.25"/>
    <row r="7652" customFormat="1" ht="12.5" x14ac:dyDescent="0.25"/>
    <row r="7653" customFormat="1" ht="12.5" x14ac:dyDescent="0.25"/>
    <row r="7654" customFormat="1" ht="12.5" x14ac:dyDescent="0.25"/>
    <row r="7655" customFormat="1" ht="12.5" x14ac:dyDescent="0.25"/>
    <row r="7656" customFormat="1" ht="12.5" x14ac:dyDescent="0.25"/>
    <row r="7657" customFormat="1" ht="12.5" x14ac:dyDescent="0.25"/>
    <row r="7658" customFormat="1" ht="12.5" x14ac:dyDescent="0.25"/>
    <row r="7659" customFormat="1" ht="12.5" x14ac:dyDescent="0.25"/>
    <row r="7660" customFormat="1" ht="12.5" x14ac:dyDescent="0.25"/>
    <row r="7661" customFormat="1" ht="12.5" x14ac:dyDescent="0.25"/>
    <row r="7662" customFormat="1" ht="12.5" x14ac:dyDescent="0.25"/>
    <row r="7663" customFormat="1" ht="12.5" x14ac:dyDescent="0.25"/>
    <row r="7664" customFormat="1" ht="12.5" x14ac:dyDescent="0.25"/>
    <row r="7665" customFormat="1" ht="12.5" x14ac:dyDescent="0.25"/>
    <row r="7666" customFormat="1" ht="12.5" x14ac:dyDescent="0.25"/>
    <row r="7667" customFormat="1" ht="12.5" x14ac:dyDescent="0.25"/>
    <row r="7668" customFormat="1" ht="12.5" x14ac:dyDescent="0.25"/>
    <row r="7669" customFormat="1" ht="12.5" x14ac:dyDescent="0.25"/>
    <row r="7670" customFormat="1" ht="12.5" x14ac:dyDescent="0.25"/>
    <row r="7671" customFormat="1" ht="12.5" x14ac:dyDescent="0.25"/>
    <row r="7672" customFormat="1" ht="12.5" x14ac:dyDescent="0.25"/>
    <row r="7673" customFormat="1" ht="12.5" x14ac:dyDescent="0.25"/>
    <row r="7674" customFormat="1" ht="12.5" x14ac:dyDescent="0.25"/>
    <row r="7675" customFormat="1" ht="12.5" x14ac:dyDescent="0.25"/>
    <row r="7676" customFormat="1" ht="12.5" x14ac:dyDescent="0.25"/>
    <row r="7677" customFormat="1" ht="12.5" x14ac:dyDescent="0.25"/>
    <row r="7678" customFormat="1" ht="12.5" x14ac:dyDescent="0.25"/>
    <row r="7679" customFormat="1" ht="12.5" x14ac:dyDescent="0.25"/>
    <row r="7680" customFormat="1" ht="12.5" x14ac:dyDescent="0.25"/>
    <row r="7681" customFormat="1" ht="12.5" x14ac:dyDescent="0.25"/>
    <row r="7682" customFormat="1" ht="12.5" x14ac:dyDescent="0.25"/>
    <row r="7683" customFormat="1" ht="12.5" x14ac:dyDescent="0.25"/>
    <row r="7684" customFormat="1" ht="12.5" x14ac:dyDescent="0.25"/>
    <row r="7685" customFormat="1" ht="12.5" x14ac:dyDescent="0.25"/>
    <row r="7686" customFormat="1" ht="12.5" x14ac:dyDescent="0.25"/>
    <row r="7687" customFormat="1" ht="12.5" x14ac:dyDescent="0.25"/>
    <row r="7688" customFormat="1" ht="12.5" x14ac:dyDescent="0.25"/>
    <row r="7689" customFormat="1" ht="12.5" x14ac:dyDescent="0.25"/>
    <row r="7690" customFormat="1" ht="12.5" x14ac:dyDescent="0.25"/>
    <row r="7691" customFormat="1" ht="12.5" x14ac:dyDescent="0.25"/>
    <row r="7692" customFormat="1" ht="12.5" x14ac:dyDescent="0.25"/>
    <row r="7693" customFormat="1" ht="12.5" x14ac:dyDescent="0.25"/>
    <row r="7694" customFormat="1" ht="12.5" x14ac:dyDescent="0.25"/>
    <row r="7695" customFormat="1" ht="12.5" x14ac:dyDescent="0.25"/>
    <row r="7696" customFormat="1" ht="12.5" x14ac:dyDescent="0.25"/>
    <row r="7697" customFormat="1" ht="12.5" x14ac:dyDescent="0.25"/>
    <row r="7698" customFormat="1" ht="12.5" x14ac:dyDescent="0.25"/>
    <row r="7699" customFormat="1" ht="12.5" x14ac:dyDescent="0.25"/>
    <row r="7700" customFormat="1" ht="12.5" x14ac:dyDescent="0.25"/>
    <row r="7701" customFormat="1" ht="12.5" x14ac:dyDescent="0.25"/>
    <row r="7702" customFormat="1" ht="12.5" x14ac:dyDescent="0.25"/>
    <row r="7703" customFormat="1" ht="12.5" x14ac:dyDescent="0.25"/>
    <row r="7704" customFormat="1" ht="12.5" x14ac:dyDescent="0.25"/>
    <row r="7705" customFormat="1" ht="12.5" x14ac:dyDescent="0.25"/>
    <row r="7706" customFormat="1" ht="12.5" x14ac:dyDescent="0.25"/>
    <row r="7707" customFormat="1" ht="12.5" x14ac:dyDescent="0.25"/>
    <row r="7708" customFormat="1" ht="12.5" x14ac:dyDescent="0.25"/>
    <row r="7709" customFormat="1" ht="12.5" x14ac:dyDescent="0.25"/>
    <row r="7710" customFormat="1" ht="12.5" x14ac:dyDescent="0.25"/>
    <row r="7711" customFormat="1" ht="12.5" x14ac:dyDescent="0.25"/>
    <row r="7712" customFormat="1" ht="12.5" x14ac:dyDescent="0.25"/>
    <row r="7713" customFormat="1" ht="12.5" x14ac:dyDescent="0.25"/>
    <row r="7714" customFormat="1" ht="12.5" x14ac:dyDescent="0.25"/>
    <row r="7715" customFormat="1" ht="12.5" x14ac:dyDescent="0.25"/>
    <row r="7716" customFormat="1" ht="12.5" x14ac:dyDescent="0.25"/>
    <row r="7717" customFormat="1" ht="12.5" x14ac:dyDescent="0.25"/>
    <row r="7718" customFormat="1" ht="12.5" x14ac:dyDescent="0.25"/>
    <row r="7719" customFormat="1" ht="12.5" x14ac:dyDescent="0.25"/>
    <row r="7720" customFormat="1" ht="12.5" x14ac:dyDescent="0.25"/>
    <row r="7721" customFormat="1" ht="12.5" x14ac:dyDescent="0.25"/>
    <row r="7722" customFormat="1" ht="12.5" x14ac:dyDescent="0.25"/>
    <row r="7723" customFormat="1" ht="12.5" x14ac:dyDescent="0.25"/>
    <row r="7724" customFormat="1" ht="12.5" x14ac:dyDescent="0.25"/>
    <row r="7725" customFormat="1" ht="12.5" x14ac:dyDescent="0.25"/>
    <row r="7726" customFormat="1" ht="12.5" x14ac:dyDescent="0.25"/>
    <row r="7727" customFormat="1" ht="12.5" x14ac:dyDescent="0.25"/>
    <row r="7728" customFormat="1" ht="12.5" x14ac:dyDescent="0.25"/>
    <row r="7729" customFormat="1" ht="12.5" x14ac:dyDescent="0.25"/>
    <row r="7730" customFormat="1" ht="12.5" x14ac:dyDescent="0.25"/>
    <row r="7731" customFormat="1" ht="12.5" x14ac:dyDescent="0.25"/>
    <row r="7732" customFormat="1" ht="12.5" x14ac:dyDescent="0.25"/>
    <row r="7733" customFormat="1" ht="12.5" x14ac:dyDescent="0.25"/>
    <row r="7734" customFormat="1" ht="12.5" x14ac:dyDescent="0.25"/>
    <row r="7735" customFormat="1" ht="12.5" x14ac:dyDescent="0.25"/>
    <row r="7736" customFormat="1" ht="12.5" x14ac:dyDescent="0.25"/>
    <row r="7737" customFormat="1" ht="12.5" x14ac:dyDescent="0.25"/>
    <row r="7738" customFormat="1" ht="12.5" x14ac:dyDescent="0.25"/>
    <row r="7739" customFormat="1" ht="12.5" x14ac:dyDescent="0.25"/>
    <row r="7740" customFormat="1" ht="12.5" x14ac:dyDescent="0.25"/>
    <row r="7741" customFormat="1" ht="12.5" x14ac:dyDescent="0.25"/>
    <row r="7742" customFormat="1" ht="12.5" x14ac:dyDescent="0.25"/>
    <row r="7743" customFormat="1" ht="12.5" x14ac:dyDescent="0.25"/>
    <row r="7744" customFormat="1" ht="12.5" x14ac:dyDescent="0.25"/>
    <row r="7745" customFormat="1" ht="12.5" x14ac:dyDescent="0.25"/>
    <row r="7746" customFormat="1" ht="12.5" x14ac:dyDescent="0.25"/>
    <row r="7747" customFormat="1" ht="12.5" x14ac:dyDescent="0.25"/>
    <row r="7748" customFormat="1" ht="12.5" x14ac:dyDescent="0.25"/>
    <row r="7749" customFormat="1" ht="12.5" x14ac:dyDescent="0.25"/>
    <row r="7750" customFormat="1" ht="12.5" x14ac:dyDescent="0.25"/>
    <row r="7751" customFormat="1" ht="12.5" x14ac:dyDescent="0.25"/>
    <row r="7752" customFormat="1" ht="12.5" x14ac:dyDescent="0.25"/>
    <row r="7753" customFormat="1" ht="12.5" x14ac:dyDescent="0.25"/>
    <row r="7754" customFormat="1" ht="12.5" x14ac:dyDescent="0.25"/>
    <row r="7755" customFormat="1" ht="12.5" x14ac:dyDescent="0.25"/>
    <row r="7756" customFormat="1" ht="12.5" x14ac:dyDescent="0.25"/>
    <row r="7757" customFormat="1" ht="12.5" x14ac:dyDescent="0.25"/>
    <row r="7758" customFormat="1" ht="12.5" x14ac:dyDescent="0.25"/>
    <row r="7759" customFormat="1" ht="12.5" x14ac:dyDescent="0.25"/>
    <row r="7760" customFormat="1" ht="12.5" x14ac:dyDescent="0.25"/>
    <row r="7761" customFormat="1" ht="12.5" x14ac:dyDescent="0.25"/>
    <row r="7762" customFormat="1" ht="12.5" x14ac:dyDescent="0.25"/>
    <row r="7763" customFormat="1" ht="12.5" x14ac:dyDescent="0.25"/>
    <row r="7764" customFormat="1" ht="12.5" x14ac:dyDescent="0.25"/>
    <row r="7765" customFormat="1" ht="12.5" x14ac:dyDescent="0.25"/>
    <row r="7766" customFormat="1" ht="12.5" x14ac:dyDescent="0.25"/>
    <row r="7767" customFormat="1" ht="12.5" x14ac:dyDescent="0.25"/>
    <row r="7768" customFormat="1" ht="12.5" x14ac:dyDescent="0.25"/>
    <row r="7769" customFormat="1" ht="12.5" x14ac:dyDescent="0.25"/>
    <row r="7770" customFormat="1" ht="12.5" x14ac:dyDescent="0.25"/>
    <row r="7771" customFormat="1" ht="12.5" x14ac:dyDescent="0.25"/>
    <row r="7772" customFormat="1" ht="12.5" x14ac:dyDescent="0.25"/>
    <row r="7773" customFormat="1" ht="12.5" x14ac:dyDescent="0.25"/>
    <row r="7774" customFormat="1" ht="12.5" x14ac:dyDescent="0.25"/>
    <row r="7775" customFormat="1" ht="12.5" x14ac:dyDescent="0.25"/>
    <row r="7776" customFormat="1" ht="12.5" x14ac:dyDescent="0.25"/>
    <row r="7777" customFormat="1" ht="12.5" x14ac:dyDescent="0.25"/>
    <row r="7778" customFormat="1" ht="12.5" x14ac:dyDescent="0.25"/>
    <row r="7779" customFormat="1" ht="12.5" x14ac:dyDescent="0.25"/>
    <row r="7780" customFormat="1" ht="12.5" x14ac:dyDescent="0.25"/>
    <row r="7781" customFormat="1" ht="12.5" x14ac:dyDescent="0.25"/>
    <row r="7782" customFormat="1" ht="12.5" x14ac:dyDescent="0.25"/>
    <row r="7783" customFormat="1" ht="12.5" x14ac:dyDescent="0.25"/>
    <row r="7784" customFormat="1" ht="12.5" x14ac:dyDescent="0.25"/>
    <row r="7785" customFormat="1" ht="12.5" x14ac:dyDescent="0.25"/>
    <row r="7786" customFormat="1" ht="12.5" x14ac:dyDescent="0.25"/>
    <row r="7787" customFormat="1" ht="12.5" x14ac:dyDescent="0.25"/>
    <row r="7788" customFormat="1" ht="12.5" x14ac:dyDescent="0.25"/>
    <row r="7789" customFormat="1" ht="12.5" x14ac:dyDescent="0.25"/>
    <row r="7790" customFormat="1" ht="12.5" x14ac:dyDescent="0.25"/>
    <row r="7791" customFormat="1" ht="12.5" x14ac:dyDescent="0.25"/>
    <row r="7792" customFormat="1" ht="12.5" x14ac:dyDescent="0.25"/>
    <row r="7793" customFormat="1" ht="12.5" x14ac:dyDescent="0.25"/>
    <row r="7794" customFormat="1" ht="12.5" x14ac:dyDescent="0.25"/>
    <row r="7795" customFormat="1" ht="12.5" x14ac:dyDescent="0.25"/>
    <row r="7796" customFormat="1" ht="12.5" x14ac:dyDescent="0.25"/>
    <row r="7797" customFormat="1" ht="12.5" x14ac:dyDescent="0.25"/>
    <row r="7798" customFormat="1" ht="12.5" x14ac:dyDescent="0.25"/>
    <row r="7799" customFormat="1" ht="12.5" x14ac:dyDescent="0.25"/>
    <row r="7800" customFormat="1" ht="12.5" x14ac:dyDescent="0.25"/>
    <row r="7801" customFormat="1" ht="12.5" x14ac:dyDescent="0.25"/>
    <row r="7802" customFormat="1" ht="12.5" x14ac:dyDescent="0.25"/>
    <row r="7803" customFormat="1" ht="12.5" x14ac:dyDescent="0.25"/>
    <row r="7804" customFormat="1" ht="12.5" x14ac:dyDescent="0.25"/>
    <row r="7805" customFormat="1" ht="12.5" x14ac:dyDescent="0.25"/>
    <row r="7806" customFormat="1" ht="12.5" x14ac:dyDescent="0.25"/>
    <row r="7807" customFormat="1" ht="12.5" x14ac:dyDescent="0.25"/>
    <row r="7808" customFormat="1" ht="12.5" x14ac:dyDescent="0.25"/>
    <row r="7809" customFormat="1" ht="12.5" x14ac:dyDescent="0.25"/>
    <row r="7810" customFormat="1" ht="12.5" x14ac:dyDescent="0.25"/>
    <row r="7811" customFormat="1" ht="12.5" x14ac:dyDescent="0.25"/>
    <row r="7812" customFormat="1" ht="12.5" x14ac:dyDescent="0.25"/>
    <row r="7813" customFormat="1" ht="12.5" x14ac:dyDescent="0.25"/>
    <row r="7814" customFormat="1" ht="12.5" x14ac:dyDescent="0.25"/>
    <row r="7815" customFormat="1" ht="12.5" x14ac:dyDescent="0.25"/>
    <row r="7816" customFormat="1" ht="12.5" x14ac:dyDescent="0.25"/>
    <row r="7817" customFormat="1" ht="12.5" x14ac:dyDescent="0.25"/>
    <row r="7818" customFormat="1" ht="12.5" x14ac:dyDescent="0.25"/>
    <row r="7819" customFormat="1" ht="12.5" x14ac:dyDescent="0.25"/>
    <row r="7820" customFormat="1" ht="12.5" x14ac:dyDescent="0.25"/>
    <row r="7821" customFormat="1" ht="12.5" x14ac:dyDescent="0.25"/>
    <row r="7822" customFormat="1" ht="12.5" x14ac:dyDescent="0.25"/>
    <row r="7823" customFormat="1" ht="12.5" x14ac:dyDescent="0.25"/>
    <row r="7824" customFormat="1" ht="12.5" x14ac:dyDescent="0.25"/>
    <row r="7825" customFormat="1" ht="12.5" x14ac:dyDescent="0.25"/>
    <row r="7826" customFormat="1" ht="12.5" x14ac:dyDescent="0.25"/>
    <row r="7827" customFormat="1" ht="12.5" x14ac:dyDescent="0.25"/>
    <row r="7828" customFormat="1" ht="12.5" x14ac:dyDescent="0.25"/>
    <row r="7829" customFormat="1" ht="12.5" x14ac:dyDescent="0.25"/>
    <row r="7830" customFormat="1" ht="12.5" x14ac:dyDescent="0.25"/>
    <row r="7831" customFormat="1" ht="12.5" x14ac:dyDescent="0.25"/>
    <row r="7832" customFormat="1" ht="12.5" x14ac:dyDescent="0.25"/>
    <row r="7833" customFormat="1" ht="12.5" x14ac:dyDescent="0.25"/>
    <row r="7834" customFormat="1" ht="12.5" x14ac:dyDescent="0.25"/>
    <row r="7835" customFormat="1" ht="12.5" x14ac:dyDescent="0.25"/>
    <row r="7836" customFormat="1" ht="12.5" x14ac:dyDescent="0.25"/>
    <row r="7837" customFormat="1" ht="12.5" x14ac:dyDescent="0.25"/>
    <row r="7838" customFormat="1" ht="12.5" x14ac:dyDescent="0.25"/>
    <row r="7839" customFormat="1" ht="12.5" x14ac:dyDescent="0.25"/>
    <row r="7840" customFormat="1" ht="12.5" x14ac:dyDescent="0.25"/>
    <row r="7841" customFormat="1" ht="12.5" x14ac:dyDescent="0.25"/>
    <row r="7842" customFormat="1" ht="12.5" x14ac:dyDescent="0.25"/>
    <row r="7843" customFormat="1" ht="12.5" x14ac:dyDescent="0.25"/>
    <row r="7844" customFormat="1" ht="12.5" x14ac:dyDescent="0.25"/>
    <row r="7845" customFormat="1" ht="12.5" x14ac:dyDescent="0.25"/>
    <row r="7846" customFormat="1" ht="12.5" x14ac:dyDescent="0.25"/>
    <row r="7847" customFormat="1" ht="12.5" x14ac:dyDescent="0.25"/>
    <row r="7848" customFormat="1" ht="12.5" x14ac:dyDescent="0.25"/>
    <row r="7849" customFormat="1" ht="12.5" x14ac:dyDescent="0.25"/>
    <row r="7850" customFormat="1" ht="12.5" x14ac:dyDescent="0.25"/>
    <row r="7851" customFormat="1" ht="12.5" x14ac:dyDescent="0.25"/>
    <row r="7852" customFormat="1" ht="12.5" x14ac:dyDescent="0.25"/>
    <row r="7853" customFormat="1" ht="12.5" x14ac:dyDescent="0.25"/>
    <row r="7854" customFormat="1" ht="12.5" x14ac:dyDescent="0.25"/>
    <row r="7855" customFormat="1" ht="12.5" x14ac:dyDescent="0.25"/>
    <row r="7856" customFormat="1" ht="12.5" x14ac:dyDescent="0.25"/>
    <row r="7857" customFormat="1" ht="12.5" x14ac:dyDescent="0.25"/>
    <row r="7858" customFormat="1" ht="12.5" x14ac:dyDescent="0.25"/>
    <row r="7859" customFormat="1" ht="12.5" x14ac:dyDescent="0.25"/>
    <row r="7860" customFormat="1" ht="12.5" x14ac:dyDescent="0.25"/>
    <row r="7861" customFormat="1" ht="12.5" x14ac:dyDescent="0.25"/>
    <row r="7862" customFormat="1" ht="12.5" x14ac:dyDescent="0.25"/>
    <row r="7863" customFormat="1" ht="12.5" x14ac:dyDescent="0.25"/>
    <row r="7864" customFormat="1" ht="12.5" x14ac:dyDescent="0.25"/>
    <row r="7865" customFormat="1" ht="12.5" x14ac:dyDescent="0.25"/>
    <row r="7866" customFormat="1" ht="12.5" x14ac:dyDescent="0.25"/>
    <row r="7867" customFormat="1" ht="12.5" x14ac:dyDescent="0.25"/>
    <row r="7868" customFormat="1" ht="12.5" x14ac:dyDescent="0.25"/>
    <row r="7869" customFormat="1" ht="12.5" x14ac:dyDescent="0.25"/>
    <row r="7870" customFormat="1" ht="12.5" x14ac:dyDescent="0.25"/>
    <row r="7871" customFormat="1" ht="12.5" x14ac:dyDescent="0.25"/>
    <row r="7872" customFormat="1" ht="12.5" x14ac:dyDescent="0.25"/>
    <row r="7873" customFormat="1" ht="12.5" x14ac:dyDescent="0.25"/>
    <row r="7874" customFormat="1" ht="12.5" x14ac:dyDescent="0.25"/>
    <row r="7875" customFormat="1" ht="12.5" x14ac:dyDescent="0.25"/>
    <row r="7876" customFormat="1" ht="12.5" x14ac:dyDescent="0.25"/>
    <row r="7877" customFormat="1" ht="12.5" x14ac:dyDescent="0.25"/>
    <row r="7878" customFormat="1" ht="12.5" x14ac:dyDescent="0.25"/>
    <row r="7879" customFormat="1" ht="12.5" x14ac:dyDescent="0.25"/>
    <row r="7880" customFormat="1" ht="12.5" x14ac:dyDescent="0.25"/>
    <row r="7881" customFormat="1" ht="12.5" x14ac:dyDescent="0.25"/>
    <row r="7882" customFormat="1" ht="12.5" x14ac:dyDescent="0.25"/>
    <row r="7883" customFormat="1" ht="12.5" x14ac:dyDescent="0.25"/>
    <row r="7884" customFormat="1" ht="12.5" x14ac:dyDescent="0.25"/>
    <row r="7885" customFormat="1" ht="12.5" x14ac:dyDescent="0.25"/>
    <row r="7886" customFormat="1" ht="12.5" x14ac:dyDescent="0.25"/>
    <row r="7887" customFormat="1" ht="12.5" x14ac:dyDescent="0.25"/>
    <row r="7888" customFormat="1" ht="12.5" x14ac:dyDescent="0.25"/>
    <row r="7889" customFormat="1" ht="12.5" x14ac:dyDescent="0.25"/>
    <row r="7890" customFormat="1" ht="12.5" x14ac:dyDescent="0.25"/>
    <row r="7891" customFormat="1" ht="12.5" x14ac:dyDescent="0.25"/>
    <row r="7892" customFormat="1" ht="12.5" x14ac:dyDescent="0.25"/>
    <row r="7893" customFormat="1" ht="12.5" x14ac:dyDescent="0.25"/>
    <row r="7894" customFormat="1" ht="12.5" x14ac:dyDescent="0.25"/>
    <row r="7895" customFormat="1" ht="12.5" x14ac:dyDescent="0.25"/>
    <row r="7896" customFormat="1" ht="12.5" x14ac:dyDescent="0.25"/>
    <row r="7897" customFormat="1" ht="12.5" x14ac:dyDescent="0.25"/>
    <row r="7898" customFormat="1" ht="12.5" x14ac:dyDescent="0.25"/>
    <row r="7899" customFormat="1" ht="12.5" x14ac:dyDescent="0.25"/>
    <row r="7900" customFormat="1" ht="12.5" x14ac:dyDescent="0.25"/>
    <row r="7901" customFormat="1" ht="12.5" x14ac:dyDescent="0.25"/>
    <row r="7902" customFormat="1" ht="12.5" x14ac:dyDescent="0.25"/>
    <row r="7903" customFormat="1" ht="12.5" x14ac:dyDescent="0.25"/>
    <row r="7904" customFormat="1" ht="12.5" x14ac:dyDescent="0.25"/>
    <row r="7905" customFormat="1" ht="12.5" x14ac:dyDescent="0.25"/>
    <row r="7906" customFormat="1" ht="12.5" x14ac:dyDescent="0.25"/>
    <row r="7907" customFormat="1" ht="12.5" x14ac:dyDescent="0.25"/>
    <row r="7908" customFormat="1" ht="12.5" x14ac:dyDescent="0.25"/>
    <row r="7909" customFormat="1" ht="12.5" x14ac:dyDescent="0.25"/>
    <row r="7910" customFormat="1" ht="12.5" x14ac:dyDescent="0.25"/>
    <row r="7911" customFormat="1" ht="12.5" x14ac:dyDescent="0.25"/>
    <row r="7912" customFormat="1" ht="12.5" x14ac:dyDescent="0.25"/>
    <row r="7913" customFormat="1" ht="12.5" x14ac:dyDescent="0.25"/>
    <row r="7914" customFormat="1" ht="12.5" x14ac:dyDescent="0.25"/>
    <row r="7915" customFormat="1" ht="12.5" x14ac:dyDescent="0.25"/>
    <row r="7916" customFormat="1" ht="12.5" x14ac:dyDescent="0.25"/>
    <row r="7917" customFormat="1" ht="12.5" x14ac:dyDescent="0.25"/>
    <row r="7918" customFormat="1" ht="12.5" x14ac:dyDescent="0.25"/>
    <row r="7919" customFormat="1" ht="12.5" x14ac:dyDescent="0.25"/>
    <row r="7920" customFormat="1" ht="12.5" x14ac:dyDescent="0.25"/>
    <row r="7921" customFormat="1" ht="12.5" x14ac:dyDescent="0.25"/>
    <row r="7922" customFormat="1" ht="12.5" x14ac:dyDescent="0.25"/>
    <row r="7923" customFormat="1" ht="12.5" x14ac:dyDescent="0.25"/>
    <row r="7924" customFormat="1" ht="12.5" x14ac:dyDescent="0.25"/>
    <row r="7925" customFormat="1" ht="12.5" x14ac:dyDescent="0.25"/>
    <row r="7926" customFormat="1" ht="12.5" x14ac:dyDescent="0.25"/>
    <row r="7927" customFormat="1" ht="12.5" x14ac:dyDescent="0.25"/>
    <row r="7928" customFormat="1" ht="12.5" x14ac:dyDescent="0.25"/>
    <row r="7929" customFormat="1" ht="12.5" x14ac:dyDescent="0.25"/>
    <row r="7930" customFormat="1" ht="12.5" x14ac:dyDescent="0.25"/>
    <row r="7931" customFormat="1" ht="12.5" x14ac:dyDescent="0.25"/>
    <row r="7932" customFormat="1" ht="12.5" x14ac:dyDescent="0.25"/>
    <row r="7933" customFormat="1" ht="12.5" x14ac:dyDescent="0.25"/>
    <row r="7934" customFormat="1" ht="12.5" x14ac:dyDescent="0.25"/>
    <row r="7935" customFormat="1" ht="12.5" x14ac:dyDescent="0.25"/>
    <row r="7936" customFormat="1" ht="12.5" x14ac:dyDescent="0.25"/>
    <row r="7937" customFormat="1" ht="12.5" x14ac:dyDescent="0.25"/>
    <row r="7938" customFormat="1" ht="12.5" x14ac:dyDescent="0.25"/>
    <row r="7939" customFormat="1" ht="12.5" x14ac:dyDescent="0.25"/>
    <row r="7940" customFormat="1" ht="12.5" x14ac:dyDescent="0.25"/>
    <row r="7941" customFormat="1" ht="12.5" x14ac:dyDescent="0.25"/>
    <row r="7942" customFormat="1" ht="12.5" x14ac:dyDescent="0.25"/>
    <row r="7943" customFormat="1" ht="12.5" x14ac:dyDescent="0.25"/>
    <row r="7944" customFormat="1" ht="12.5" x14ac:dyDescent="0.25"/>
    <row r="7945" customFormat="1" ht="12.5" x14ac:dyDescent="0.25"/>
    <row r="7946" customFormat="1" ht="12.5" x14ac:dyDescent="0.25"/>
    <row r="7947" customFormat="1" ht="12.5" x14ac:dyDescent="0.25"/>
    <row r="7948" customFormat="1" ht="12.5" x14ac:dyDescent="0.25"/>
    <row r="7949" customFormat="1" ht="12.5" x14ac:dyDescent="0.25"/>
    <row r="7950" customFormat="1" ht="12.5" x14ac:dyDescent="0.25"/>
    <row r="7951" customFormat="1" ht="12.5" x14ac:dyDescent="0.25"/>
    <row r="7952" customFormat="1" ht="12.5" x14ac:dyDescent="0.25"/>
    <row r="7953" customFormat="1" ht="12.5" x14ac:dyDescent="0.25"/>
    <row r="7954" customFormat="1" ht="12.5" x14ac:dyDescent="0.25"/>
    <row r="7955" customFormat="1" ht="12.5" x14ac:dyDescent="0.25"/>
    <row r="7956" customFormat="1" ht="12.5" x14ac:dyDescent="0.25"/>
    <row r="7957" customFormat="1" ht="12.5" x14ac:dyDescent="0.25"/>
    <row r="7958" customFormat="1" ht="12.5" x14ac:dyDescent="0.25"/>
    <row r="7959" customFormat="1" ht="12.5" x14ac:dyDescent="0.25"/>
    <row r="7960" customFormat="1" ht="12.5" x14ac:dyDescent="0.25"/>
    <row r="7961" customFormat="1" ht="12.5" x14ac:dyDescent="0.25"/>
    <row r="7962" customFormat="1" ht="12.5" x14ac:dyDescent="0.25"/>
    <row r="7963" customFormat="1" ht="12.5" x14ac:dyDescent="0.25"/>
    <row r="7964" customFormat="1" ht="12.5" x14ac:dyDescent="0.25"/>
    <row r="7965" customFormat="1" ht="12.5" x14ac:dyDescent="0.25"/>
    <row r="7966" customFormat="1" ht="12.5" x14ac:dyDescent="0.25"/>
    <row r="7967" customFormat="1" ht="12.5" x14ac:dyDescent="0.25"/>
    <row r="7968" customFormat="1" ht="12.5" x14ac:dyDescent="0.25"/>
    <row r="7969" customFormat="1" ht="12.5" x14ac:dyDescent="0.25"/>
    <row r="7970" customFormat="1" ht="12.5" x14ac:dyDescent="0.25"/>
    <row r="7971" customFormat="1" ht="12.5" x14ac:dyDescent="0.25"/>
    <row r="7972" customFormat="1" ht="12.5" x14ac:dyDescent="0.25"/>
    <row r="7973" customFormat="1" ht="12.5" x14ac:dyDescent="0.25"/>
    <row r="7974" customFormat="1" ht="12.5" x14ac:dyDescent="0.25"/>
    <row r="7975" customFormat="1" ht="12.5" x14ac:dyDescent="0.25"/>
    <row r="7976" customFormat="1" ht="12.5" x14ac:dyDescent="0.25"/>
    <row r="7977" customFormat="1" ht="12.5" x14ac:dyDescent="0.25"/>
    <row r="7978" customFormat="1" ht="12.5" x14ac:dyDescent="0.25"/>
    <row r="7979" customFormat="1" ht="12.5" x14ac:dyDescent="0.25"/>
    <row r="7980" customFormat="1" ht="12.5" x14ac:dyDescent="0.25"/>
    <row r="7981" customFormat="1" ht="12.5" x14ac:dyDescent="0.25"/>
    <row r="7982" customFormat="1" ht="12.5" x14ac:dyDescent="0.25"/>
    <row r="7983" customFormat="1" ht="12.5" x14ac:dyDescent="0.25"/>
    <row r="7984" customFormat="1" ht="12.5" x14ac:dyDescent="0.25"/>
    <row r="7985" customFormat="1" ht="12.5" x14ac:dyDescent="0.25"/>
    <row r="7986" customFormat="1" ht="12.5" x14ac:dyDescent="0.25"/>
    <row r="7987" customFormat="1" ht="12.5" x14ac:dyDescent="0.25"/>
    <row r="7988" customFormat="1" ht="12.5" x14ac:dyDescent="0.25"/>
    <row r="7989" customFormat="1" ht="12.5" x14ac:dyDescent="0.25"/>
    <row r="7990" customFormat="1" ht="12.5" x14ac:dyDescent="0.25"/>
    <row r="7991" customFormat="1" ht="12.5" x14ac:dyDescent="0.25"/>
    <row r="7992" customFormat="1" ht="12.5" x14ac:dyDescent="0.25"/>
    <row r="7993" customFormat="1" ht="12.5" x14ac:dyDescent="0.25"/>
    <row r="7994" customFormat="1" ht="12.5" x14ac:dyDescent="0.25"/>
    <row r="7995" customFormat="1" ht="12.5" x14ac:dyDescent="0.25"/>
    <row r="7996" customFormat="1" ht="12.5" x14ac:dyDescent="0.25"/>
    <row r="7997" customFormat="1" ht="12.5" x14ac:dyDescent="0.25"/>
    <row r="7998" customFormat="1" ht="12.5" x14ac:dyDescent="0.25"/>
    <row r="7999" customFormat="1" ht="12.5" x14ac:dyDescent="0.25"/>
    <row r="8000" customFormat="1" ht="12.5" x14ac:dyDescent="0.25"/>
    <row r="8001" customFormat="1" ht="12.5" x14ac:dyDescent="0.25"/>
    <row r="8002" customFormat="1" ht="12.5" x14ac:dyDescent="0.25"/>
    <row r="8003" customFormat="1" ht="12.5" x14ac:dyDescent="0.25"/>
    <row r="8004" customFormat="1" ht="12.5" x14ac:dyDescent="0.25"/>
    <row r="8005" customFormat="1" ht="12.5" x14ac:dyDescent="0.25"/>
    <row r="8006" customFormat="1" ht="12.5" x14ac:dyDescent="0.25"/>
    <row r="8007" customFormat="1" ht="12.5" x14ac:dyDescent="0.25"/>
    <row r="8008" customFormat="1" ht="12.5" x14ac:dyDescent="0.25"/>
    <row r="8009" customFormat="1" ht="12.5" x14ac:dyDescent="0.25"/>
    <row r="8010" customFormat="1" ht="12.5" x14ac:dyDescent="0.25"/>
    <row r="8011" customFormat="1" ht="12.5" x14ac:dyDescent="0.25"/>
    <row r="8012" customFormat="1" ht="12.5" x14ac:dyDescent="0.25"/>
    <row r="8013" customFormat="1" ht="12.5" x14ac:dyDescent="0.25"/>
    <row r="8014" customFormat="1" ht="12.5" x14ac:dyDescent="0.25"/>
    <row r="8015" customFormat="1" ht="12.5" x14ac:dyDescent="0.25"/>
    <row r="8016" customFormat="1" ht="12.5" x14ac:dyDescent="0.25"/>
    <row r="8017" customFormat="1" ht="12.5" x14ac:dyDescent="0.25"/>
    <row r="8018" customFormat="1" ht="12.5" x14ac:dyDescent="0.25"/>
    <row r="8019" customFormat="1" ht="12.5" x14ac:dyDescent="0.25"/>
    <row r="8020" customFormat="1" ht="12.5" x14ac:dyDescent="0.25"/>
    <row r="8021" customFormat="1" ht="12.5" x14ac:dyDescent="0.25"/>
    <row r="8022" customFormat="1" ht="12.5" x14ac:dyDescent="0.25"/>
    <row r="8023" customFormat="1" ht="12.5" x14ac:dyDescent="0.25"/>
    <row r="8024" customFormat="1" ht="12.5" x14ac:dyDescent="0.25"/>
    <row r="8025" customFormat="1" ht="12.5" x14ac:dyDescent="0.25"/>
    <row r="8026" customFormat="1" ht="12.5" x14ac:dyDescent="0.25"/>
    <row r="8027" customFormat="1" ht="12.5" x14ac:dyDescent="0.25"/>
    <row r="8028" customFormat="1" ht="12.5" x14ac:dyDescent="0.25"/>
    <row r="8029" customFormat="1" ht="12.5" x14ac:dyDescent="0.25"/>
    <row r="8030" customFormat="1" ht="12.5" x14ac:dyDescent="0.25"/>
    <row r="8031" customFormat="1" ht="12.5" x14ac:dyDescent="0.25"/>
    <row r="8032" customFormat="1" ht="12.5" x14ac:dyDescent="0.25"/>
    <row r="8033" customFormat="1" ht="12.5" x14ac:dyDescent="0.25"/>
    <row r="8034" customFormat="1" ht="12.5" x14ac:dyDescent="0.25"/>
    <row r="8035" customFormat="1" ht="12.5" x14ac:dyDescent="0.25"/>
    <row r="8036" customFormat="1" ht="12.5" x14ac:dyDescent="0.25"/>
    <row r="8037" customFormat="1" ht="12.5" x14ac:dyDescent="0.25"/>
    <row r="8038" customFormat="1" ht="12.5" x14ac:dyDescent="0.25"/>
    <row r="8039" customFormat="1" ht="12.5" x14ac:dyDescent="0.25"/>
    <row r="8040" customFormat="1" ht="12.5" x14ac:dyDescent="0.25"/>
    <row r="8041" customFormat="1" ht="12.5" x14ac:dyDescent="0.25"/>
    <row r="8042" customFormat="1" ht="12.5" x14ac:dyDescent="0.25"/>
    <row r="8043" customFormat="1" ht="12.5" x14ac:dyDescent="0.25"/>
    <row r="8044" customFormat="1" ht="12.5" x14ac:dyDescent="0.25"/>
    <row r="8045" customFormat="1" ht="12.5" x14ac:dyDescent="0.25"/>
    <row r="8046" customFormat="1" ht="12.5" x14ac:dyDescent="0.25"/>
    <row r="8047" customFormat="1" ht="12.5" x14ac:dyDescent="0.25"/>
    <row r="8048" customFormat="1" ht="12.5" x14ac:dyDescent="0.25"/>
    <row r="8049" customFormat="1" ht="12.5" x14ac:dyDescent="0.25"/>
    <row r="8050" customFormat="1" ht="12.5" x14ac:dyDescent="0.25"/>
    <row r="8051" customFormat="1" ht="12.5" x14ac:dyDescent="0.25"/>
    <row r="8052" customFormat="1" ht="12.5" x14ac:dyDescent="0.25"/>
    <row r="8053" customFormat="1" ht="12.5" x14ac:dyDescent="0.25"/>
    <row r="8054" customFormat="1" ht="12.5" x14ac:dyDescent="0.25"/>
    <row r="8055" customFormat="1" ht="12.5" x14ac:dyDescent="0.25"/>
    <row r="8056" customFormat="1" ht="12.5" x14ac:dyDescent="0.25"/>
    <row r="8057" customFormat="1" ht="12.5" x14ac:dyDescent="0.25"/>
    <row r="8058" customFormat="1" ht="12.5" x14ac:dyDescent="0.25"/>
    <row r="8059" customFormat="1" ht="12.5" x14ac:dyDescent="0.25"/>
    <row r="8060" customFormat="1" ht="12.5" x14ac:dyDescent="0.25"/>
    <row r="8061" customFormat="1" ht="12.5" x14ac:dyDescent="0.25"/>
    <row r="8062" customFormat="1" ht="12.5" x14ac:dyDescent="0.25"/>
    <row r="8063" customFormat="1" ht="12.5" x14ac:dyDescent="0.25"/>
    <row r="8064" customFormat="1" ht="12.5" x14ac:dyDescent="0.25"/>
    <row r="8065" customFormat="1" ht="12.5" x14ac:dyDescent="0.25"/>
    <row r="8066" customFormat="1" ht="12.5" x14ac:dyDescent="0.25"/>
    <row r="8067" customFormat="1" ht="12.5" x14ac:dyDescent="0.25"/>
    <row r="8068" customFormat="1" ht="12.5" x14ac:dyDescent="0.25"/>
    <row r="8069" customFormat="1" ht="12.5" x14ac:dyDescent="0.25"/>
    <row r="8070" customFormat="1" ht="12.5" x14ac:dyDescent="0.25"/>
    <row r="8071" customFormat="1" ht="12.5" x14ac:dyDescent="0.25"/>
    <row r="8072" customFormat="1" ht="12.5" x14ac:dyDescent="0.25"/>
    <row r="8073" customFormat="1" ht="12.5" x14ac:dyDescent="0.25"/>
    <row r="8074" customFormat="1" ht="12.5" x14ac:dyDescent="0.25"/>
    <row r="8075" customFormat="1" ht="12.5" x14ac:dyDescent="0.25"/>
    <row r="8076" customFormat="1" ht="12.5" x14ac:dyDescent="0.25"/>
    <row r="8077" customFormat="1" ht="12.5" x14ac:dyDescent="0.25"/>
    <row r="8078" customFormat="1" ht="12.5" x14ac:dyDescent="0.25"/>
    <row r="8079" customFormat="1" ht="12.5" x14ac:dyDescent="0.25"/>
    <row r="8080" customFormat="1" ht="12.5" x14ac:dyDescent="0.25"/>
    <row r="8081" customFormat="1" ht="12.5" x14ac:dyDescent="0.25"/>
    <row r="8082" customFormat="1" ht="12.5" x14ac:dyDescent="0.25"/>
    <row r="8083" customFormat="1" ht="12.5" x14ac:dyDescent="0.25"/>
    <row r="8084" customFormat="1" ht="12.5" x14ac:dyDescent="0.25"/>
    <row r="8085" customFormat="1" ht="12.5" x14ac:dyDescent="0.25"/>
    <row r="8086" customFormat="1" ht="12.5" x14ac:dyDescent="0.25"/>
    <row r="8087" customFormat="1" ht="12.5" x14ac:dyDescent="0.25"/>
    <row r="8088" customFormat="1" ht="12.5" x14ac:dyDescent="0.25"/>
    <row r="8089" customFormat="1" ht="12.5" x14ac:dyDescent="0.25"/>
    <row r="8090" customFormat="1" ht="12.5" x14ac:dyDescent="0.25"/>
    <row r="8091" customFormat="1" ht="12.5" x14ac:dyDescent="0.25"/>
    <row r="8092" customFormat="1" ht="12.5" x14ac:dyDescent="0.25"/>
    <row r="8093" customFormat="1" ht="12.5" x14ac:dyDescent="0.25"/>
    <row r="8094" customFormat="1" ht="12.5" x14ac:dyDescent="0.25"/>
    <row r="8095" customFormat="1" ht="12.5" x14ac:dyDescent="0.25"/>
    <row r="8096" customFormat="1" ht="12.5" x14ac:dyDescent="0.25"/>
    <row r="8097" customFormat="1" ht="12.5" x14ac:dyDescent="0.25"/>
    <row r="8098" customFormat="1" ht="12.5" x14ac:dyDescent="0.25"/>
    <row r="8099" customFormat="1" ht="12.5" x14ac:dyDescent="0.25"/>
    <row r="8100" customFormat="1" ht="12.5" x14ac:dyDescent="0.25"/>
    <row r="8101" customFormat="1" ht="12.5" x14ac:dyDescent="0.25"/>
    <row r="8102" customFormat="1" ht="12.5" x14ac:dyDescent="0.25"/>
    <row r="8103" customFormat="1" ht="12.5" x14ac:dyDescent="0.25"/>
    <row r="8104" customFormat="1" ht="12.5" x14ac:dyDescent="0.25"/>
    <row r="8105" customFormat="1" ht="12.5" x14ac:dyDescent="0.25"/>
    <row r="8106" customFormat="1" ht="12.5" x14ac:dyDescent="0.25"/>
    <row r="8107" customFormat="1" ht="12.5" x14ac:dyDescent="0.25"/>
    <row r="8108" customFormat="1" ht="12.5" x14ac:dyDescent="0.25"/>
    <row r="8109" customFormat="1" ht="12.5" x14ac:dyDescent="0.25"/>
    <row r="8110" customFormat="1" ht="12.5" x14ac:dyDescent="0.25"/>
    <row r="8111" customFormat="1" ht="12.5" x14ac:dyDescent="0.25"/>
    <row r="8112" customFormat="1" ht="12.5" x14ac:dyDescent="0.25"/>
    <row r="8113" customFormat="1" ht="12.5" x14ac:dyDescent="0.25"/>
    <row r="8114" customFormat="1" ht="12.5" x14ac:dyDescent="0.25"/>
    <row r="8115" customFormat="1" ht="12.5" x14ac:dyDescent="0.25"/>
    <row r="8116" customFormat="1" ht="12.5" x14ac:dyDescent="0.25"/>
    <row r="8117" customFormat="1" ht="12.5" x14ac:dyDescent="0.25"/>
    <row r="8118" customFormat="1" ht="12.5" x14ac:dyDescent="0.25"/>
    <row r="8119" customFormat="1" ht="12.5" x14ac:dyDescent="0.25"/>
    <row r="8120" customFormat="1" ht="12.5" x14ac:dyDescent="0.25"/>
    <row r="8121" customFormat="1" ht="12.5" x14ac:dyDescent="0.25"/>
    <row r="8122" customFormat="1" ht="12.5" x14ac:dyDescent="0.25"/>
    <row r="8123" customFormat="1" ht="12.5" x14ac:dyDescent="0.25"/>
    <row r="8124" customFormat="1" ht="12.5" x14ac:dyDescent="0.25"/>
    <row r="8125" customFormat="1" ht="12.5" x14ac:dyDescent="0.25"/>
    <row r="8126" customFormat="1" ht="12.5" x14ac:dyDescent="0.25"/>
    <row r="8127" customFormat="1" ht="12.5" x14ac:dyDescent="0.25"/>
    <row r="8128" customFormat="1" ht="12.5" x14ac:dyDescent="0.25"/>
    <row r="8129" customFormat="1" ht="12.5" x14ac:dyDescent="0.25"/>
    <row r="8130" customFormat="1" ht="12.5" x14ac:dyDescent="0.25"/>
    <row r="8131" customFormat="1" ht="12.5" x14ac:dyDescent="0.25"/>
    <row r="8132" customFormat="1" ht="12.5" x14ac:dyDescent="0.25"/>
    <row r="8133" customFormat="1" ht="12.5" x14ac:dyDescent="0.25"/>
    <row r="8134" customFormat="1" ht="12.5" x14ac:dyDescent="0.25"/>
    <row r="8135" customFormat="1" ht="12.5" x14ac:dyDescent="0.25"/>
    <row r="8136" customFormat="1" ht="12.5" x14ac:dyDescent="0.25"/>
    <row r="8137" customFormat="1" ht="12.5" x14ac:dyDescent="0.25"/>
    <row r="8138" customFormat="1" ht="12.5" x14ac:dyDescent="0.25"/>
    <row r="8139" customFormat="1" ht="12.5" x14ac:dyDescent="0.25"/>
    <row r="8140" customFormat="1" ht="12.5" x14ac:dyDescent="0.25"/>
    <row r="8141" customFormat="1" ht="12.5" x14ac:dyDescent="0.25"/>
    <row r="8142" customFormat="1" ht="12.5" x14ac:dyDescent="0.25"/>
    <row r="8143" customFormat="1" ht="12.5" x14ac:dyDescent="0.25"/>
    <row r="8144" customFormat="1" ht="12.5" x14ac:dyDescent="0.25"/>
    <row r="8145" customFormat="1" ht="12.5" x14ac:dyDescent="0.25"/>
    <row r="8146" customFormat="1" ht="12.5" x14ac:dyDescent="0.25"/>
    <row r="8147" customFormat="1" ht="12.5" x14ac:dyDescent="0.25"/>
    <row r="8148" customFormat="1" ht="12.5" x14ac:dyDescent="0.25"/>
    <row r="8149" customFormat="1" ht="12.5" x14ac:dyDescent="0.25"/>
    <row r="8150" customFormat="1" ht="12.5" x14ac:dyDescent="0.25"/>
    <row r="8151" customFormat="1" ht="12.5" x14ac:dyDescent="0.25"/>
    <row r="8152" customFormat="1" ht="12.5" x14ac:dyDescent="0.25"/>
    <row r="8153" customFormat="1" ht="12.5" x14ac:dyDescent="0.25"/>
    <row r="8154" customFormat="1" ht="12.5" x14ac:dyDescent="0.25"/>
    <row r="8155" customFormat="1" ht="12.5" x14ac:dyDescent="0.25"/>
    <row r="8156" customFormat="1" ht="12.5" x14ac:dyDescent="0.25"/>
    <row r="8157" customFormat="1" ht="12.5" x14ac:dyDescent="0.25"/>
    <row r="8158" customFormat="1" ht="12.5" x14ac:dyDescent="0.25"/>
    <row r="8159" customFormat="1" ht="12.5" x14ac:dyDescent="0.25"/>
    <row r="8160" customFormat="1" ht="12.5" x14ac:dyDescent="0.25"/>
    <row r="8161" customFormat="1" ht="12.5" x14ac:dyDescent="0.25"/>
    <row r="8162" customFormat="1" ht="12.5" x14ac:dyDescent="0.25"/>
    <row r="8163" customFormat="1" ht="12.5" x14ac:dyDescent="0.25"/>
    <row r="8164" customFormat="1" ht="12.5" x14ac:dyDescent="0.25"/>
    <row r="8165" customFormat="1" ht="12.5" x14ac:dyDescent="0.25"/>
    <row r="8166" customFormat="1" ht="12.5" x14ac:dyDescent="0.25"/>
    <row r="8167" customFormat="1" ht="12.5" x14ac:dyDescent="0.25"/>
    <row r="8168" customFormat="1" ht="12.5" x14ac:dyDescent="0.25"/>
    <row r="8169" customFormat="1" ht="12.5" x14ac:dyDescent="0.25"/>
    <row r="8170" customFormat="1" ht="12.5" x14ac:dyDescent="0.25"/>
    <row r="8171" customFormat="1" ht="12.5" x14ac:dyDescent="0.25"/>
    <row r="8172" customFormat="1" ht="12.5" x14ac:dyDescent="0.25"/>
    <row r="8173" customFormat="1" ht="12.5" x14ac:dyDescent="0.25"/>
    <row r="8174" customFormat="1" ht="12.5" x14ac:dyDescent="0.25"/>
    <row r="8175" customFormat="1" ht="12.5" x14ac:dyDescent="0.25"/>
    <row r="8176" customFormat="1" ht="12.5" x14ac:dyDescent="0.25"/>
    <row r="8177" customFormat="1" ht="12.5" x14ac:dyDescent="0.25"/>
    <row r="8178" customFormat="1" ht="12.5" x14ac:dyDescent="0.25"/>
    <row r="8179" customFormat="1" ht="12.5" x14ac:dyDescent="0.25"/>
    <row r="8180" customFormat="1" ht="12.5" x14ac:dyDescent="0.25"/>
    <row r="8181" customFormat="1" ht="12.5" x14ac:dyDescent="0.25"/>
    <row r="8182" customFormat="1" ht="12.5" x14ac:dyDescent="0.25"/>
    <row r="8183" customFormat="1" ht="12.5" x14ac:dyDescent="0.25"/>
    <row r="8184" customFormat="1" ht="12.5" x14ac:dyDescent="0.25"/>
    <row r="8185" customFormat="1" ht="12.5" x14ac:dyDescent="0.25"/>
    <row r="8186" customFormat="1" ht="12.5" x14ac:dyDescent="0.25"/>
    <row r="8187" customFormat="1" ht="12.5" x14ac:dyDescent="0.25"/>
    <row r="8188" customFormat="1" ht="12.5" x14ac:dyDescent="0.25"/>
    <row r="8189" customFormat="1" ht="12.5" x14ac:dyDescent="0.25"/>
    <row r="8190" customFormat="1" ht="12.5" x14ac:dyDescent="0.25"/>
    <row r="8191" customFormat="1" ht="12.5" x14ac:dyDescent="0.25"/>
    <row r="8192" customFormat="1" ht="12.5" x14ac:dyDescent="0.25"/>
    <row r="8193" customFormat="1" ht="12.5" x14ac:dyDescent="0.25"/>
    <row r="8194" customFormat="1" ht="12.5" x14ac:dyDescent="0.25"/>
    <row r="8195" customFormat="1" ht="12.5" x14ac:dyDescent="0.25"/>
    <row r="8196" customFormat="1" ht="12.5" x14ac:dyDescent="0.25"/>
    <row r="8197" customFormat="1" ht="12.5" x14ac:dyDescent="0.25"/>
    <row r="8198" customFormat="1" ht="12.5" x14ac:dyDescent="0.25"/>
    <row r="8199" customFormat="1" ht="12.5" x14ac:dyDescent="0.25"/>
    <row r="8200" customFormat="1" ht="12.5" x14ac:dyDescent="0.25"/>
    <row r="8201" customFormat="1" ht="12.5" x14ac:dyDescent="0.25"/>
    <row r="8202" customFormat="1" ht="12.5" x14ac:dyDescent="0.25"/>
    <row r="8203" customFormat="1" ht="12.5" x14ac:dyDescent="0.25"/>
    <row r="8204" customFormat="1" ht="12.5" x14ac:dyDescent="0.25"/>
    <row r="8205" customFormat="1" ht="12.5" x14ac:dyDescent="0.25"/>
    <row r="8206" customFormat="1" ht="12.5" x14ac:dyDescent="0.25"/>
    <row r="8207" customFormat="1" ht="12.5" x14ac:dyDescent="0.25"/>
    <row r="8208" customFormat="1" ht="12.5" x14ac:dyDescent="0.25"/>
    <row r="8209" customFormat="1" ht="12.5" x14ac:dyDescent="0.25"/>
    <row r="8210" customFormat="1" ht="12.5" x14ac:dyDescent="0.25"/>
    <row r="8211" customFormat="1" ht="12.5" x14ac:dyDescent="0.25"/>
    <row r="8212" customFormat="1" ht="12.5" x14ac:dyDescent="0.25"/>
    <row r="8213" customFormat="1" ht="12.5" x14ac:dyDescent="0.25"/>
    <row r="8214" customFormat="1" ht="12.5" x14ac:dyDescent="0.25"/>
    <row r="8215" customFormat="1" ht="12.5" x14ac:dyDescent="0.25"/>
    <row r="8216" customFormat="1" ht="12.5" x14ac:dyDescent="0.25"/>
    <row r="8217" customFormat="1" ht="12.5" x14ac:dyDescent="0.25"/>
    <row r="8218" customFormat="1" ht="12.5" x14ac:dyDescent="0.25"/>
    <row r="8219" customFormat="1" ht="12.5" x14ac:dyDescent="0.25"/>
    <row r="8220" customFormat="1" ht="12.5" x14ac:dyDescent="0.25"/>
    <row r="8221" customFormat="1" ht="12.5" x14ac:dyDescent="0.25"/>
    <row r="8222" customFormat="1" ht="12.5" x14ac:dyDescent="0.25"/>
    <row r="8223" customFormat="1" ht="12.5" x14ac:dyDescent="0.25"/>
    <row r="8224" customFormat="1" ht="12.5" x14ac:dyDescent="0.25"/>
    <row r="8225" customFormat="1" ht="12.5" x14ac:dyDescent="0.25"/>
    <row r="8226" customFormat="1" ht="12.5" x14ac:dyDescent="0.25"/>
    <row r="8227" customFormat="1" ht="12.5" x14ac:dyDescent="0.25"/>
    <row r="8228" customFormat="1" ht="12.5" x14ac:dyDescent="0.25"/>
    <row r="8229" customFormat="1" ht="12.5" x14ac:dyDescent="0.25"/>
    <row r="8230" customFormat="1" ht="12.5" x14ac:dyDescent="0.25"/>
    <row r="8231" customFormat="1" ht="12.5" x14ac:dyDescent="0.25"/>
    <row r="8232" customFormat="1" ht="12.5" x14ac:dyDescent="0.25"/>
    <row r="8233" customFormat="1" ht="12.5" x14ac:dyDescent="0.25"/>
    <row r="8234" customFormat="1" ht="12.5" x14ac:dyDescent="0.25"/>
    <row r="8235" customFormat="1" ht="12.5" x14ac:dyDescent="0.25"/>
    <row r="8236" customFormat="1" ht="12.5" x14ac:dyDescent="0.25"/>
    <row r="8237" customFormat="1" ht="12.5" x14ac:dyDescent="0.25"/>
    <row r="8238" customFormat="1" ht="12.5" x14ac:dyDescent="0.25"/>
    <row r="8239" customFormat="1" ht="12.5" x14ac:dyDescent="0.25"/>
    <row r="8240" customFormat="1" ht="12.5" x14ac:dyDescent="0.25"/>
    <row r="8241" customFormat="1" ht="12.5" x14ac:dyDescent="0.25"/>
    <row r="8242" customFormat="1" ht="12.5" x14ac:dyDescent="0.25"/>
    <row r="8243" customFormat="1" ht="12.5" x14ac:dyDescent="0.25"/>
    <row r="8244" customFormat="1" ht="12.5" x14ac:dyDescent="0.25"/>
    <row r="8245" customFormat="1" ht="12.5" x14ac:dyDescent="0.25"/>
    <row r="8246" customFormat="1" ht="12.5" x14ac:dyDescent="0.25"/>
    <row r="8247" customFormat="1" ht="12.5" x14ac:dyDescent="0.25"/>
    <row r="8248" customFormat="1" ht="12.5" x14ac:dyDescent="0.25"/>
    <row r="8249" customFormat="1" ht="12.5" x14ac:dyDescent="0.25"/>
    <row r="8250" customFormat="1" ht="12.5" x14ac:dyDescent="0.25"/>
    <row r="8251" customFormat="1" ht="12.5" x14ac:dyDescent="0.25"/>
    <row r="8252" customFormat="1" ht="12.5" x14ac:dyDescent="0.25"/>
    <row r="8253" customFormat="1" ht="12.5" x14ac:dyDescent="0.25"/>
    <row r="8254" customFormat="1" ht="12.5" x14ac:dyDescent="0.25"/>
    <row r="8255" customFormat="1" ht="12.5" x14ac:dyDescent="0.25"/>
    <row r="8256" customFormat="1" ht="12.5" x14ac:dyDescent="0.25"/>
    <row r="8257" customFormat="1" ht="12.5" x14ac:dyDescent="0.25"/>
    <row r="8258" customFormat="1" ht="12.5" x14ac:dyDescent="0.25"/>
    <row r="8259" customFormat="1" ht="12.5" x14ac:dyDescent="0.25"/>
    <row r="8260" customFormat="1" ht="12.5" x14ac:dyDescent="0.25"/>
    <row r="8261" customFormat="1" ht="12.5" x14ac:dyDescent="0.25"/>
    <row r="8262" customFormat="1" ht="12.5" x14ac:dyDescent="0.25"/>
    <row r="8263" customFormat="1" ht="12.5" x14ac:dyDescent="0.25"/>
    <row r="8264" customFormat="1" ht="12.5" x14ac:dyDescent="0.25"/>
    <row r="8265" customFormat="1" ht="12.5" x14ac:dyDescent="0.25"/>
    <row r="8266" customFormat="1" ht="12.5" x14ac:dyDescent="0.25"/>
    <row r="8267" customFormat="1" ht="12.5" x14ac:dyDescent="0.25"/>
    <row r="8268" customFormat="1" ht="12.5" x14ac:dyDescent="0.25"/>
    <row r="8269" customFormat="1" ht="12.5" x14ac:dyDescent="0.25"/>
    <row r="8270" customFormat="1" ht="12.5" x14ac:dyDescent="0.25"/>
    <row r="8271" customFormat="1" ht="12.5" x14ac:dyDescent="0.25"/>
    <row r="8272" customFormat="1" ht="12.5" x14ac:dyDescent="0.25"/>
    <row r="8273" customFormat="1" ht="12.5" x14ac:dyDescent="0.25"/>
    <row r="8274" customFormat="1" ht="12.5" x14ac:dyDescent="0.25"/>
    <row r="8275" customFormat="1" ht="12.5" x14ac:dyDescent="0.25"/>
    <row r="8276" customFormat="1" ht="12.5" x14ac:dyDescent="0.25"/>
    <row r="8277" customFormat="1" ht="12.5" x14ac:dyDescent="0.25"/>
    <row r="8278" customFormat="1" ht="12.5" x14ac:dyDescent="0.25"/>
    <row r="8279" customFormat="1" ht="12.5" x14ac:dyDescent="0.25"/>
    <row r="8280" customFormat="1" ht="12.5" x14ac:dyDescent="0.25"/>
    <row r="8281" customFormat="1" ht="12.5" x14ac:dyDescent="0.25"/>
    <row r="8282" customFormat="1" ht="12.5" x14ac:dyDescent="0.25"/>
    <row r="8283" customFormat="1" ht="12.5" x14ac:dyDescent="0.25"/>
    <row r="8284" customFormat="1" ht="12.5" x14ac:dyDescent="0.25"/>
    <row r="8285" customFormat="1" ht="12.5" x14ac:dyDescent="0.25"/>
    <row r="8286" customFormat="1" ht="12.5" x14ac:dyDescent="0.25"/>
    <row r="8287" customFormat="1" ht="12.5" x14ac:dyDescent="0.25"/>
    <row r="8288" customFormat="1" ht="12.5" x14ac:dyDescent="0.25"/>
    <row r="8289" customFormat="1" ht="12.5" x14ac:dyDescent="0.25"/>
    <row r="8290" customFormat="1" ht="12.5" x14ac:dyDescent="0.25"/>
    <row r="8291" customFormat="1" ht="12.5" x14ac:dyDescent="0.25"/>
    <row r="8292" customFormat="1" ht="12.5" x14ac:dyDescent="0.25"/>
    <row r="8293" customFormat="1" ht="12.5" x14ac:dyDescent="0.25"/>
    <row r="8294" customFormat="1" ht="12.5" x14ac:dyDescent="0.25"/>
    <row r="8295" customFormat="1" ht="12.5" x14ac:dyDescent="0.25"/>
    <row r="8296" customFormat="1" ht="12.5" x14ac:dyDescent="0.25"/>
    <row r="8297" customFormat="1" ht="12.5" x14ac:dyDescent="0.25"/>
    <row r="8298" customFormat="1" ht="12.5" x14ac:dyDescent="0.25"/>
    <row r="8299" customFormat="1" ht="12.5" x14ac:dyDescent="0.25"/>
    <row r="8300" customFormat="1" ht="12.5" x14ac:dyDescent="0.25"/>
    <row r="8301" customFormat="1" ht="12.5" x14ac:dyDescent="0.25"/>
    <row r="8302" customFormat="1" ht="12.5" x14ac:dyDescent="0.25"/>
    <row r="8303" customFormat="1" ht="12.5" x14ac:dyDescent="0.25"/>
    <row r="8304" customFormat="1" ht="12.5" x14ac:dyDescent="0.25"/>
    <row r="8305" customFormat="1" ht="12.5" x14ac:dyDescent="0.25"/>
    <row r="8306" customFormat="1" ht="12.5" x14ac:dyDescent="0.25"/>
    <row r="8307" customFormat="1" ht="12.5" x14ac:dyDescent="0.25"/>
    <row r="8308" customFormat="1" ht="12.5" x14ac:dyDescent="0.25"/>
    <row r="8309" customFormat="1" ht="12.5" x14ac:dyDescent="0.25"/>
    <row r="8310" customFormat="1" ht="12.5" x14ac:dyDescent="0.25"/>
    <row r="8311" customFormat="1" ht="12.5" x14ac:dyDescent="0.25"/>
    <row r="8312" customFormat="1" ht="12.5" x14ac:dyDescent="0.25"/>
    <row r="8313" customFormat="1" ht="12.5" x14ac:dyDescent="0.25"/>
    <row r="8314" customFormat="1" ht="12.5" x14ac:dyDescent="0.25"/>
    <row r="8315" customFormat="1" ht="12.5" x14ac:dyDescent="0.25"/>
    <row r="8316" customFormat="1" ht="12.5" x14ac:dyDescent="0.25"/>
    <row r="8317" customFormat="1" ht="12.5" x14ac:dyDescent="0.25"/>
    <row r="8318" customFormat="1" ht="12.5" x14ac:dyDescent="0.25"/>
    <row r="8319" customFormat="1" ht="12.5" x14ac:dyDescent="0.25"/>
    <row r="8320" customFormat="1" ht="12.5" x14ac:dyDescent="0.25"/>
    <row r="8321" customFormat="1" ht="12.5" x14ac:dyDescent="0.25"/>
    <row r="8322" customFormat="1" ht="12.5" x14ac:dyDescent="0.25"/>
    <row r="8323" customFormat="1" ht="12.5" x14ac:dyDescent="0.25"/>
    <row r="8324" customFormat="1" ht="12.5" x14ac:dyDescent="0.25"/>
    <row r="8325" customFormat="1" ht="12.5" x14ac:dyDescent="0.25"/>
    <row r="8326" customFormat="1" ht="12.5" x14ac:dyDescent="0.25"/>
    <row r="8327" customFormat="1" ht="12.5" x14ac:dyDescent="0.25"/>
    <row r="8328" customFormat="1" ht="12.5" x14ac:dyDescent="0.25"/>
    <row r="8329" customFormat="1" ht="12.5" x14ac:dyDescent="0.25"/>
    <row r="8330" customFormat="1" ht="12.5" x14ac:dyDescent="0.25"/>
    <row r="8331" customFormat="1" ht="12.5" x14ac:dyDescent="0.25"/>
    <row r="8332" customFormat="1" ht="12.5" x14ac:dyDescent="0.25"/>
    <row r="8333" customFormat="1" ht="12.5" x14ac:dyDescent="0.25"/>
    <row r="8334" customFormat="1" ht="12.5" x14ac:dyDescent="0.25"/>
    <row r="8335" customFormat="1" ht="12.5" x14ac:dyDescent="0.25"/>
    <row r="8336" customFormat="1" ht="12.5" x14ac:dyDescent="0.25"/>
    <row r="8337" customFormat="1" ht="12.5" x14ac:dyDescent="0.25"/>
    <row r="8338" customFormat="1" ht="12.5" x14ac:dyDescent="0.25"/>
    <row r="8339" customFormat="1" ht="12.5" x14ac:dyDescent="0.25"/>
    <row r="8340" customFormat="1" ht="12.5" x14ac:dyDescent="0.25"/>
    <row r="8341" customFormat="1" ht="12.5" x14ac:dyDescent="0.25"/>
    <row r="8342" customFormat="1" ht="12.5" x14ac:dyDescent="0.25"/>
    <row r="8343" customFormat="1" ht="12.5" x14ac:dyDescent="0.25"/>
    <row r="8344" customFormat="1" ht="12.5" x14ac:dyDescent="0.25"/>
    <row r="8345" customFormat="1" ht="12.5" x14ac:dyDescent="0.25"/>
    <row r="8346" customFormat="1" ht="12.5" x14ac:dyDescent="0.25"/>
    <row r="8347" customFormat="1" ht="12.5" x14ac:dyDescent="0.25"/>
    <row r="8348" customFormat="1" ht="12.5" x14ac:dyDescent="0.25"/>
    <row r="8349" customFormat="1" ht="12.5" x14ac:dyDescent="0.25"/>
    <row r="8350" customFormat="1" ht="12.5" x14ac:dyDescent="0.25"/>
    <row r="8351" customFormat="1" ht="12.5" x14ac:dyDescent="0.25"/>
    <row r="8352" customFormat="1" ht="12.5" x14ac:dyDescent="0.25"/>
    <row r="8353" customFormat="1" ht="12.5" x14ac:dyDescent="0.25"/>
    <row r="8354" customFormat="1" ht="12.5" x14ac:dyDescent="0.25"/>
    <row r="8355" customFormat="1" ht="12.5" x14ac:dyDescent="0.25"/>
    <row r="8356" customFormat="1" ht="12.5" x14ac:dyDescent="0.25"/>
    <row r="8357" customFormat="1" ht="12.5" x14ac:dyDescent="0.25"/>
    <row r="8358" customFormat="1" ht="12.5" x14ac:dyDescent="0.25"/>
    <row r="8359" customFormat="1" ht="12.5" x14ac:dyDescent="0.25"/>
    <row r="8360" customFormat="1" ht="12.5" x14ac:dyDescent="0.25"/>
    <row r="8361" customFormat="1" ht="12.5" x14ac:dyDescent="0.25"/>
    <row r="8362" customFormat="1" ht="12.5" x14ac:dyDescent="0.25"/>
    <row r="8363" customFormat="1" ht="12.5" x14ac:dyDescent="0.25"/>
    <row r="8364" customFormat="1" ht="12.5" x14ac:dyDescent="0.25"/>
    <row r="8365" customFormat="1" ht="12.5" x14ac:dyDescent="0.25"/>
    <row r="8366" customFormat="1" ht="12.5" x14ac:dyDescent="0.25"/>
    <row r="8367" customFormat="1" ht="12.5" x14ac:dyDescent="0.25"/>
    <row r="8368" customFormat="1" ht="12.5" x14ac:dyDescent="0.25"/>
    <row r="8369" customFormat="1" ht="12.5" x14ac:dyDescent="0.25"/>
    <row r="8370" customFormat="1" ht="12.5" x14ac:dyDescent="0.25"/>
    <row r="8371" customFormat="1" ht="12.5" x14ac:dyDescent="0.25"/>
    <row r="8372" customFormat="1" ht="12.5" x14ac:dyDescent="0.25"/>
    <row r="8373" customFormat="1" ht="12.5" x14ac:dyDescent="0.25"/>
    <row r="8374" customFormat="1" ht="12.5" x14ac:dyDescent="0.25"/>
    <row r="8375" customFormat="1" ht="12.5" x14ac:dyDescent="0.25"/>
    <row r="8376" customFormat="1" ht="12.5" x14ac:dyDescent="0.25"/>
    <row r="8377" customFormat="1" ht="12.5" x14ac:dyDescent="0.25"/>
    <row r="8378" customFormat="1" ht="12.5" x14ac:dyDescent="0.25"/>
    <row r="8379" customFormat="1" ht="12.5" x14ac:dyDescent="0.25"/>
    <row r="8380" customFormat="1" ht="12.5" x14ac:dyDescent="0.25"/>
    <row r="8381" customFormat="1" ht="12.5" x14ac:dyDescent="0.25"/>
    <row r="8382" customFormat="1" ht="12.5" x14ac:dyDescent="0.25"/>
    <row r="8383" customFormat="1" ht="12.5" x14ac:dyDescent="0.25"/>
    <row r="8384" customFormat="1" ht="12.5" x14ac:dyDescent="0.25"/>
    <row r="8385" customFormat="1" ht="12.5" x14ac:dyDescent="0.25"/>
    <row r="8386" customFormat="1" ht="12.5" x14ac:dyDescent="0.25"/>
    <row r="8387" customFormat="1" ht="12.5" x14ac:dyDescent="0.25"/>
    <row r="8388" customFormat="1" ht="12.5" x14ac:dyDescent="0.25"/>
    <row r="8389" customFormat="1" ht="12.5" x14ac:dyDescent="0.25"/>
    <row r="8390" customFormat="1" ht="12.5" x14ac:dyDescent="0.25"/>
    <row r="8391" customFormat="1" ht="12.5" x14ac:dyDescent="0.25"/>
    <row r="8392" customFormat="1" ht="12.5" x14ac:dyDescent="0.25"/>
    <row r="8393" customFormat="1" ht="12.5" x14ac:dyDescent="0.25"/>
    <row r="8394" customFormat="1" ht="12.5" x14ac:dyDescent="0.25"/>
    <row r="8395" customFormat="1" ht="12.5" x14ac:dyDescent="0.25"/>
    <row r="8396" customFormat="1" ht="12.5" x14ac:dyDescent="0.25"/>
    <row r="8397" customFormat="1" ht="12.5" x14ac:dyDescent="0.25"/>
    <row r="8398" customFormat="1" ht="12.5" x14ac:dyDescent="0.25"/>
    <row r="8399" customFormat="1" ht="12.5" x14ac:dyDescent="0.25"/>
    <row r="8400" customFormat="1" ht="12.5" x14ac:dyDescent="0.25"/>
    <row r="8401" customFormat="1" ht="12.5" x14ac:dyDescent="0.25"/>
    <row r="8402" customFormat="1" ht="12.5" x14ac:dyDescent="0.25"/>
    <row r="8403" customFormat="1" ht="12.5" x14ac:dyDescent="0.25"/>
    <row r="8404" customFormat="1" ht="12.5" x14ac:dyDescent="0.25"/>
    <row r="8405" customFormat="1" ht="12.5" x14ac:dyDescent="0.25"/>
    <row r="8406" customFormat="1" ht="12.5" x14ac:dyDescent="0.25"/>
    <row r="8407" customFormat="1" ht="12.5" x14ac:dyDescent="0.25"/>
    <row r="8408" customFormat="1" ht="12.5" x14ac:dyDescent="0.25"/>
    <row r="8409" customFormat="1" ht="12.5" x14ac:dyDescent="0.25"/>
    <row r="8410" customFormat="1" ht="12.5" x14ac:dyDescent="0.25"/>
    <row r="8411" customFormat="1" ht="12.5" x14ac:dyDescent="0.25"/>
    <row r="8412" customFormat="1" ht="12.5" x14ac:dyDescent="0.25"/>
    <row r="8413" customFormat="1" ht="12.5" x14ac:dyDescent="0.25"/>
    <row r="8414" customFormat="1" ht="12.5" x14ac:dyDescent="0.25"/>
    <row r="8415" customFormat="1" ht="12.5" x14ac:dyDescent="0.25"/>
    <row r="8416" customFormat="1" ht="12.5" x14ac:dyDescent="0.25"/>
    <row r="8417" customFormat="1" ht="12.5" x14ac:dyDescent="0.25"/>
    <row r="8418" customFormat="1" ht="12.5" x14ac:dyDescent="0.25"/>
    <row r="8419" customFormat="1" ht="12.5" x14ac:dyDescent="0.25"/>
    <row r="8420" customFormat="1" ht="12.5" x14ac:dyDescent="0.25"/>
    <row r="8421" customFormat="1" ht="12.5" x14ac:dyDescent="0.25"/>
    <row r="8422" customFormat="1" ht="12.5" x14ac:dyDescent="0.25"/>
    <row r="8423" customFormat="1" ht="12.5" x14ac:dyDescent="0.25"/>
    <row r="8424" customFormat="1" ht="12.5" x14ac:dyDescent="0.25"/>
    <row r="8425" customFormat="1" ht="12.5" x14ac:dyDescent="0.25"/>
    <row r="8426" customFormat="1" ht="12.5" x14ac:dyDescent="0.25"/>
    <row r="8427" customFormat="1" ht="12.5" x14ac:dyDescent="0.25"/>
    <row r="8428" customFormat="1" ht="12.5" x14ac:dyDescent="0.25"/>
    <row r="8429" customFormat="1" ht="12.5" x14ac:dyDescent="0.25"/>
    <row r="8430" customFormat="1" ht="12.5" x14ac:dyDescent="0.25"/>
    <row r="8431" customFormat="1" ht="12.5" x14ac:dyDescent="0.25"/>
    <row r="8432" customFormat="1" ht="12.5" x14ac:dyDescent="0.25"/>
    <row r="8433" customFormat="1" ht="12.5" x14ac:dyDescent="0.25"/>
    <row r="8434" customFormat="1" ht="12.5" x14ac:dyDescent="0.25"/>
    <row r="8435" customFormat="1" ht="12.5" x14ac:dyDescent="0.25"/>
    <row r="8436" customFormat="1" ht="12.5" x14ac:dyDescent="0.25"/>
    <row r="8437" customFormat="1" ht="12.5" x14ac:dyDescent="0.25"/>
    <row r="8438" customFormat="1" ht="12.5" x14ac:dyDescent="0.25"/>
    <row r="8439" customFormat="1" ht="12.5" x14ac:dyDescent="0.25"/>
    <row r="8440" customFormat="1" ht="12.5" x14ac:dyDescent="0.25"/>
    <row r="8441" customFormat="1" ht="12.5" x14ac:dyDescent="0.25"/>
    <row r="8442" customFormat="1" ht="12.5" x14ac:dyDescent="0.25"/>
    <row r="8443" customFormat="1" ht="12.5" x14ac:dyDescent="0.25"/>
    <row r="8444" customFormat="1" ht="12.5" x14ac:dyDescent="0.25"/>
    <row r="8445" customFormat="1" ht="12.5" x14ac:dyDescent="0.25"/>
    <row r="8446" customFormat="1" ht="12.5" x14ac:dyDescent="0.25"/>
    <row r="8447" customFormat="1" ht="12.5" x14ac:dyDescent="0.25"/>
    <row r="8448" customFormat="1" ht="12.5" x14ac:dyDescent="0.25"/>
    <row r="8449" customFormat="1" ht="12.5" x14ac:dyDescent="0.25"/>
    <row r="8450" customFormat="1" ht="12.5" x14ac:dyDescent="0.25"/>
    <row r="8451" customFormat="1" ht="12.5" x14ac:dyDescent="0.25"/>
    <row r="8452" customFormat="1" ht="12.5" x14ac:dyDescent="0.25"/>
    <row r="8453" customFormat="1" ht="12.5" x14ac:dyDescent="0.25"/>
    <row r="8454" customFormat="1" ht="12.5" x14ac:dyDescent="0.25"/>
    <row r="8455" customFormat="1" ht="12.5" x14ac:dyDescent="0.25"/>
    <row r="8456" customFormat="1" ht="12.5" x14ac:dyDescent="0.25"/>
    <row r="8457" customFormat="1" ht="12.5" x14ac:dyDescent="0.25"/>
    <row r="8458" customFormat="1" ht="12.5" x14ac:dyDescent="0.25"/>
    <row r="8459" customFormat="1" ht="12.5" x14ac:dyDescent="0.25"/>
    <row r="8460" customFormat="1" ht="12.5" x14ac:dyDescent="0.25"/>
    <row r="8461" customFormat="1" ht="12.5" x14ac:dyDescent="0.25"/>
    <row r="8462" customFormat="1" ht="12.5" x14ac:dyDescent="0.25"/>
    <row r="8463" customFormat="1" ht="12.5" x14ac:dyDescent="0.25"/>
    <row r="8464" customFormat="1" ht="12.5" x14ac:dyDescent="0.25"/>
    <row r="8465" customFormat="1" ht="12.5" x14ac:dyDescent="0.25"/>
    <row r="8466" customFormat="1" ht="12.5" x14ac:dyDescent="0.25"/>
    <row r="8467" customFormat="1" ht="12.5" x14ac:dyDescent="0.25"/>
    <row r="8468" customFormat="1" ht="12.5" x14ac:dyDescent="0.25"/>
    <row r="8469" customFormat="1" ht="12.5" x14ac:dyDescent="0.25"/>
    <row r="8470" customFormat="1" ht="12.5" x14ac:dyDescent="0.25"/>
    <row r="8471" customFormat="1" ht="12.5" x14ac:dyDescent="0.25"/>
    <row r="8472" customFormat="1" ht="12.5" x14ac:dyDescent="0.25"/>
    <row r="8473" customFormat="1" ht="12.5" x14ac:dyDescent="0.25"/>
    <row r="8474" customFormat="1" ht="12.5" x14ac:dyDescent="0.25"/>
    <row r="8475" customFormat="1" ht="12.5" x14ac:dyDescent="0.25"/>
    <row r="8476" customFormat="1" ht="12.5" x14ac:dyDescent="0.25"/>
    <row r="8477" customFormat="1" ht="12.5" x14ac:dyDescent="0.25"/>
    <row r="8478" customFormat="1" ht="12.5" x14ac:dyDescent="0.25"/>
    <row r="8479" customFormat="1" ht="12.5" x14ac:dyDescent="0.25"/>
    <row r="8480" customFormat="1" ht="12.5" x14ac:dyDescent="0.25"/>
    <row r="8481" customFormat="1" ht="12.5" x14ac:dyDescent="0.25"/>
    <row r="8482" customFormat="1" ht="12.5" x14ac:dyDescent="0.25"/>
    <row r="8483" customFormat="1" ht="12.5" x14ac:dyDescent="0.25"/>
    <row r="8484" customFormat="1" ht="12.5" x14ac:dyDescent="0.25"/>
    <row r="8485" customFormat="1" ht="12.5" x14ac:dyDescent="0.25"/>
    <row r="8486" customFormat="1" ht="12.5" x14ac:dyDescent="0.25"/>
    <row r="8487" customFormat="1" ht="12.5" x14ac:dyDescent="0.25"/>
    <row r="8488" customFormat="1" ht="12.5" x14ac:dyDescent="0.25"/>
    <row r="8489" customFormat="1" ht="12.5" x14ac:dyDescent="0.25"/>
    <row r="8490" customFormat="1" ht="12.5" x14ac:dyDescent="0.25"/>
    <row r="8491" customFormat="1" ht="12.5" x14ac:dyDescent="0.25"/>
    <row r="8492" customFormat="1" ht="12.5" x14ac:dyDescent="0.25"/>
    <row r="8493" customFormat="1" ht="12.5" x14ac:dyDescent="0.25"/>
    <row r="8494" customFormat="1" ht="12.5" x14ac:dyDescent="0.25"/>
    <row r="8495" customFormat="1" ht="12.5" x14ac:dyDescent="0.25"/>
    <row r="8496" customFormat="1" ht="12.5" x14ac:dyDescent="0.25"/>
    <row r="8497" customFormat="1" ht="12.5" x14ac:dyDescent="0.25"/>
    <row r="8498" customFormat="1" ht="12.5" x14ac:dyDescent="0.25"/>
    <row r="8499" customFormat="1" ht="12.5" x14ac:dyDescent="0.25"/>
    <row r="8500" customFormat="1" ht="12.5" x14ac:dyDescent="0.25"/>
    <row r="8501" customFormat="1" ht="12.5" x14ac:dyDescent="0.25"/>
    <row r="8502" customFormat="1" ht="12.5" x14ac:dyDescent="0.25"/>
    <row r="8503" customFormat="1" ht="12.5" x14ac:dyDescent="0.25"/>
    <row r="8504" customFormat="1" ht="12.5" x14ac:dyDescent="0.25"/>
    <row r="8505" customFormat="1" ht="12.5" x14ac:dyDescent="0.25"/>
    <row r="8506" customFormat="1" ht="12.5" x14ac:dyDescent="0.25"/>
    <row r="8507" customFormat="1" ht="12.5" x14ac:dyDescent="0.25"/>
    <row r="8508" customFormat="1" ht="12.5" x14ac:dyDescent="0.25"/>
    <row r="8509" customFormat="1" ht="12.5" x14ac:dyDescent="0.25"/>
    <row r="8510" customFormat="1" ht="12.5" x14ac:dyDescent="0.25"/>
    <row r="8511" customFormat="1" ht="12.5" x14ac:dyDescent="0.25"/>
    <row r="8512" customFormat="1" ht="12.5" x14ac:dyDescent="0.25"/>
    <row r="8513" customFormat="1" ht="12.5" x14ac:dyDescent="0.25"/>
    <row r="8514" customFormat="1" ht="12.5" x14ac:dyDescent="0.25"/>
    <row r="8515" customFormat="1" ht="12.5" x14ac:dyDescent="0.25"/>
    <row r="8516" customFormat="1" ht="12.5" x14ac:dyDescent="0.25"/>
    <row r="8517" customFormat="1" ht="12.5" x14ac:dyDescent="0.25"/>
    <row r="8518" customFormat="1" ht="12.5" x14ac:dyDescent="0.25"/>
    <row r="8519" customFormat="1" ht="12.5" x14ac:dyDescent="0.25"/>
    <row r="8520" customFormat="1" ht="12.5" x14ac:dyDescent="0.25"/>
    <row r="8521" customFormat="1" ht="12.5" x14ac:dyDescent="0.25"/>
    <row r="8522" customFormat="1" ht="12.5" x14ac:dyDescent="0.25"/>
    <row r="8523" customFormat="1" ht="12.5" x14ac:dyDescent="0.25"/>
    <row r="8524" customFormat="1" ht="12.5" x14ac:dyDescent="0.25"/>
    <row r="8525" customFormat="1" ht="12.5" x14ac:dyDescent="0.25"/>
    <row r="8526" customFormat="1" ht="12.5" x14ac:dyDescent="0.25"/>
    <row r="8527" customFormat="1" ht="12.5" x14ac:dyDescent="0.25"/>
    <row r="8528" customFormat="1" ht="12.5" x14ac:dyDescent="0.25"/>
    <row r="8529" customFormat="1" ht="12.5" x14ac:dyDescent="0.25"/>
    <row r="8530" customFormat="1" ht="12.5" x14ac:dyDescent="0.25"/>
    <row r="8531" customFormat="1" ht="12.5" x14ac:dyDescent="0.25"/>
    <row r="8532" customFormat="1" ht="12.5" x14ac:dyDescent="0.25"/>
    <row r="8533" customFormat="1" ht="12.5" x14ac:dyDescent="0.25"/>
    <row r="8534" customFormat="1" ht="12.5" x14ac:dyDescent="0.25"/>
    <row r="8535" customFormat="1" ht="12.5" x14ac:dyDescent="0.25"/>
    <row r="8536" customFormat="1" ht="12.5" x14ac:dyDescent="0.25"/>
    <row r="8537" customFormat="1" ht="12.5" x14ac:dyDescent="0.25"/>
    <row r="8538" customFormat="1" ht="12.5" x14ac:dyDescent="0.25"/>
    <row r="8539" customFormat="1" ht="12.5" x14ac:dyDescent="0.25"/>
    <row r="8540" customFormat="1" ht="12.5" x14ac:dyDescent="0.25"/>
    <row r="8541" customFormat="1" ht="12.5" x14ac:dyDescent="0.25"/>
    <row r="8542" customFormat="1" ht="12.5" x14ac:dyDescent="0.25"/>
    <row r="8543" customFormat="1" ht="12.5" x14ac:dyDescent="0.25"/>
    <row r="8544" customFormat="1" ht="12.5" x14ac:dyDescent="0.25"/>
    <row r="8545" customFormat="1" ht="12.5" x14ac:dyDescent="0.25"/>
    <row r="8546" customFormat="1" ht="12.5" x14ac:dyDescent="0.25"/>
    <row r="8547" customFormat="1" ht="12.5" x14ac:dyDescent="0.25"/>
    <row r="8548" customFormat="1" ht="12.5" x14ac:dyDescent="0.25"/>
    <row r="8549" customFormat="1" ht="12.5" x14ac:dyDescent="0.25"/>
    <row r="8550" customFormat="1" ht="12.5" x14ac:dyDescent="0.25"/>
    <row r="8551" customFormat="1" ht="12.5" x14ac:dyDescent="0.25"/>
    <row r="8552" customFormat="1" ht="12.5" x14ac:dyDescent="0.25"/>
    <row r="8553" customFormat="1" ht="12.5" x14ac:dyDescent="0.25"/>
    <row r="8554" customFormat="1" ht="12.5" x14ac:dyDescent="0.25"/>
    <row r="8555" customFormat="1" ht="12.5" x14ac:dyDescent="0.25"/>
    <row r="8556" customFormat="1" ht="12.5" x14ac:dyDescent="0.25"/>
    <row r="8557" customFormat="1" ht="12.5" x14ac:dyDescent="0.25"/>
    <row r="8558" customFormat="1" ht="12.5" x14ac:dyDescent="0.25"/>
    <row r="8559" customFormat="1" ht="12.5" x14ac:dyDescent="0.25"/>
    <row r="8560" customFormat="1" ht="12.5" x14ac:dyDescent="0.25"/>
    <row r="8561" customFormat="1" ht="12.5" x14ac:dyDescent="0.25"/>
    <row r="8562" customFormat="1" ht="12.5" x14ac:dyDescent="0.25"/>
    <row r="8563" customFormat="1" ht="12.5" x14ac:dyDescent="0.25"/>
    <row r="8564" customFormat="1" ht="12.5" x14ac:dyDescent="0.25"/>
    <row r="8565" customFormat="1" ht="12.5" x14ac:dyDescent="0.25"/>
    <row r="8566" customFormat="1" ht="12.5" x14ac:dyDescent="0.25"/>
    <row r="8567" customFormat="1" ht="12.5" x14ac:dyDescent="0.25"/>
    <row r="8568" customFormat="1" ht="12.5" x14ac:dyDescent="0.25"/>
    <row r="8569" customFormat="1" ht="12.5" x14ac:dyDescent="0.25"/>
    <row r="8570" customFormat="1" ht="12.5" x14ac:dyDescent="0.25"/>
    <row r="8571" customFormat="1" ht="12.5" x14ac:dyDescent="0.25"/>
    <row r="8572" customFormat="1" ht="12.5" x14ac:dyDescent="0.25"/>
    <row r="8573" customFormat="1" ht="12.5" x14ac:dyDescent="0.25"/>
    <row r="8574" customFormat="1" ht="12.5" x14ac:dyDescent="0.25"/>
    <row r="8575" customFormat="1" ht="12.5" x14ac:dyDescent="0.25"/>
    <row r="8576" customFormat="1" ht="12.5" x14ac:dyDescent="0.25"/>
    <row r="8577" customFormat="1" ht="12.5" x14ac:dyDescent="0.25"/>
    <row r="8578" customFormat="1" ht="12.5" x14ac:dyDescent="0.25"/>
    <row r="8579" customFormat="1" ht="12.5" x14ac:dyDescent="0.25"/>
    <row r="8580" customFormat="1" ht="12.5" x14ac:dyDescent="0.25"/>
    <row r="8581" customFormat="1" ht="12.5" x14ac:dyDescent="0.25"/>
    <row r="8582" customFormat="1" ht="12.5" x14ac:dyDescent="0.25"/>
    <row r="8583" customFormat="1" ht="12.5" x14ac:dyDescent="0.25"/>
    <row r="8584" customFormat="1" ht="12.5" x14ac:dyDescent="0.25"/>
    <row r="8585" customFormat="1" ht="12.5" x14ac:dyDescent="0.25"/>
    <row r="8586" customFormat="1" ht="12.5" x14ac:dyDescent="0.25"/>
    <row r="8587" customFormat="1" ht="12.5" x14ac:dyDescent="0.25"/>
    <row r="8588" customFormat="1" ht="12.5" x14ac:dyDescent="0.25"/>
    <row r="8589" customFormat="1" ht="12.5" x14ac:dyDescent="0.25"/>
    <row r="8590" customFormat="1" ht="12.5" x14ac:dyDescent="0.25"/>
    <row r="8591" customFormat="1" ht="12.5" x14ac:dyDescent="0.25"/>
    <row r="8592" customFormat="1" ht="12.5" x14ac:dyDescent="0.25"/>
    <row r="8593" customFormat="1" ht="12.5" x14ac:dyDescent="0.25"/>
    <row r="8594" customFormat="1" ht="12.5" x14ac:dyDescent="0.25"/>
    <row r="8595" customFormat="1" ht="12.5" x14ac:dyDescent="0.25"/>
    <row r="8596" customFormat="1" ht="12.5" x14ac:dyDescent="0.25"/>
    <row r="8597" customFormat="1" ht="12.5" x14ac:dyDescent="0.25"/>
    <row r="8598" customFormat="1" ht="12.5" x14ac:dyDescent="0.25"/>
    <row r="8599" customFormat="1" ht="12.5" x14ac:dyDescent="0.25"/>
    <row r="8600" customFormat="1" ht="12.5" x14ac:dyDescent="0.25"/>
    <row r="8601" customFormat="1" ht="12.5" x14ac:dyDescent="0.25"/>
    <row r="8602" customFormat="1" ht="12.5" x14ac:dyDescent="0.25"/>
    <row r="8603" customFormat="1" ht="12.5" x14ac:dyDescent="0.25"/>
    <row r="8604" customFormat="1" ht="12.5" x14ac:dyDescent="0.25"/>
    <row r="8605" customFormat="1" ht="12.5" x14ac:dyDescent="0.25"/>
    <row r="8606" customFormat="1" ht="12.5" x14ac:dyDescent="0.25"/>
    <row r="8607" customFormat="1" ht="12.5" x14ac:dyDescent="0.25"/>
    <row r="8608" customFormat="1" ht="12.5" x14ac:dyDescent="0.25"/>
    <row r="8609" customFormat="1" ht="12.5" x14ac:dyDescent="0.25"/>
    <row r="8610" customFormat="1" ht="12.5" x14ac:dyDescent="0.25"/>
    <row r="8611" customFormat="1" ht="12.5" x14ac:dyDescent="0.25"/>
    <row r="8612" customFormat="1" ht="12.5" x14ac:dyDescent="0.25"/>
    <row r="8613" customFormat="1" ht="12.5" x14ac:dyDescent="0.25"/>
    <row r="8614" customFormat="1" ht="12.5" x14ac:dyDescent="0.25"/>
    <row r="8615" customFormat="1" ht="12.5" x14ac:dyDescent="0.25"/>
    <row r="8616" customFormat="1" ht="12.5" x14ac:dyDescent="0.25"/>
    <row r="8617" customFormat="1" ht="12.5" x14ac:dyDescent="0.25"/>
    <row r="8618" customFormat="1" ht="12.5" x14ac:dyDescent="0.25"/>
    <row r="8619" customFormat="1" ht="12.5" x14ac:dyDescent="0.25"/>
    <row r="8620" customFormat="1" ht="12.5" x14ac:dyDescent="0.25"/>
    <row r="8621" customFormat="1" ht="12.5" x14ac:dyDescent="0.25"/>
    <row r="8622" customFormat="1" ht="12.5" x14ac:dyDescent="0.25"/>
    <row r="8623" customFormat="1" ht="12.5" x14ac:dyDescent="0.25"/>
    <row r="8624" customFormat="1" ht="12.5" x14ac:dyDescent="0.25"/>
    <row r="8625" customFormat="1" ht="12.5" x14ac:dyDescent="0.25"/>
    <row r="8626" customFormat="1" ht="12.5" x14ac:dyDescent="0.25"/>
    <row r="8627" customFormat="1" ht="12.5" x14ac:dyDescent="0.25"/>
    <row r="8628" customFormat="1" ht="12.5" x14ac:dyDescent="0.25"/>
    <row r="8629" customFormat="1" ht="12.5" x14ac:dyDescent="0.25"/>
    <row r="8630" customFormat="1" ht="12.5" x14ac:dyDescent="0.25"/>
    <row r="8631" customFormat="1" ht="12.5" x14ac:dyDescent="0.25"/>
    <row r="8632" customFormat="1" ht="12.5" x14ac:dyDescent="0.25"/>
    <row r="8633" customFormat="1" ht="12.5" x14ac:dyDescent="0.25"/>
    <row r="8634" customFormat="1" ht="12.5" x14ac:dyDescent="0.25"/>
    <row r="8635" customFormat="1" ht="12.5" x14ac:dyDescent="0.25"/>
    <row r="8636" customFormat="1" ht="12.5" x14ac:dyDescent="0.25"/>
    <row r="8637" customFormat="1" ht="12.5" x14ac:dyDescent="0.25"/>
    <row r="8638" customFormat="1" ht="12.5" x14ac:dyDescent="0.25"/>
    <row r="8639" customFormat="1" ht="12.5" x14ac:dyDescent="0.25"/>
    <row r="8640" customFormat="1" ht="12.5" x14ac:dyDescent="0.25"/>
    <row r="8641" customFormat="1" ht="12.5" x14ac:dyDescent="0.25"/>
    <row r="8642" customFormat="1" ht="12.5" x14ac:dyDescent="0.25"/>
    <row r="8643" customFormat="1" ht="12.5" x14ac:dyDescent="0.25"/>
    <row r="8644" customFormat="1" ht="12.5" x14ac:dyDescent="0.25"/>
    <row r="8645" customFormat="1" ht="12.5" x14ac:dyDescent="0.25"/>
    <row r="8646" customFormat="1" ht="12.5" x14ac:dyDescent="0.25"/>
    <row r="8647" customFormat="1" ht="12.5" x14ac:dyDescent="0.25"/>
    <row r="8648" customFormat="1" ht="12.5" x14ac:dyDescent="0.25"/>
    <row r="8649" customFormat="1" ht="12.5" x14ac:dyDescent="0.25"/>
    <row r="8650" customFormat="1" ht="12.5" x14ac:dyDescent="0.25"/>
    <row r="8651" customFormat="1" ht="12.5" x14ac:dyDescent="0.25"/>
    <row r="8652" customFormat="1" ht="12.5" x14ac:dyDescent="0.25"/>
    <row r="8653" customFormat="1" ht="12.5" x14ac:dyDescent="0.25"/>
    <row r="8654" customFormat="1" ht="12.5" x14ac:dyDescent="0.25"/>
    <row r="8655" customFormat="1" ht="12.5" x14ac:dyDescent="0.25"/>
    <row r="8656" customFormat="1" ht="12.5" x14ac:dyDescent="0.25"/>
    <row r="8657" customFormat="1" ht="12.5" x14ac:dyDescent="0.25"/>
    <row r="8658" customFormat="1" ht="12.5" x14ac:dyDescent="0.25"/>
    <row r="8659" customFormat="1" ht="12.5" x14ac:dyDescent="0.25"/>
    <row r="8660" customFormat="1" ht="12.5" x14ac:dyDescent="0.25"/>
    <row r="8661" customFormat="1" ht="12.5" x14ac:dyDescent="0.25"/>
    <row r="8662" customFormat="1" ht="12.5" x14ac:dyDescent="0.25"/>
    <row r="8663" customFormat="1" ht="12.5" x14ac:dyDescent="0.25"/>
    <row r="8664" customFormat="1" ht="12.5" x14ac:dyDescent="0.25"/>
    <row r="8665" customFormat="1" ht="12.5" x14ac:dyDescent="0.25"/>
    <row r="8666" customFormat="1" ht="12.5" x14ac:dyDescent="0.25"/>
    <row r="8667" customFormat="1" ht="12.5" x14ac:dyDescent="0.25"/>
    <row r="8668" customFormat="1" ht="12.5" x14ac:dyDescent="0.25"/>
    <row r="8669" customFormat="1" ht="12.5" x14ac:dyDescent="0.25"/>
    <row r="8670" customFormat="1" ht="12.5" x14ac:dyDescent="0.25"/>
    <row r="8671" customFormat="1" ht="12.5" x14ac:dyDescent="0.25"/>
    <row r="8672" customFormat="1" ht="12.5" x14ac:dyDescent="0.25"/>
    <row r="8673" customFormat="1" ht="12.5" x14ac:dyDescent="0.25"/>
    <row r="8674" customFormat="1" ht="12.5" x14ac:dyDescent="0.25"/>
    <row r="8675" customFormat="1" ht="12.5" x14ac:dyDescent="0.25"/>
    <row r="8676" customFormat="1" ht="12.5" x14ac:dyDescent="0.25"/>
    <row r="8677" customFormat="1" ht="12.5" x14ac:dyDescent="0.25"/>
    <row r="8678" customFormat="1" ht="12.5" x14ac:dyDescent="0.25"/>
    <row r="8679" customFormat="1" ht="12.5" x14ac:dyDescent="0.25"/>
    <row r="8680" customFormat="1" ht="12.5" x14ac:dyDescent="0.25"/>
    <row r="8681" customFormat="1" ht="12.5" x14ac:dyDescent="0.25"/>
    <row r="8682" customFormat="1" ht="12.5" x14ac:dyDescent="0.25"/>
    <row r="8683" customFormat="1" ht="12.5" x14ac:dyDescent="0.25"/>
    <row r="8684" customFormat="1" ht="12.5" x14ac:dyDescent="0.25"/>
    <row r="8685" customFormat="1" ht="12.5" x14ac:dyDescent="0.25"/>
    <row r="8686" customFormat="1" ht="12.5" x14ac:dyDescent="0.25"/>
    <row r="8687" customFormat="1" ht="12.5" x14ac:dyDescent="0.25"/>
    <row r="8688" customFormat="1" ht="12.5" x14ac:dyDescent="0.25"/>
    <row r="8689" customFormat="1" ht="12.5" x14ac:dyDescent="0.25"/>
    <row r="8690" customFormat="1" ht="12.5" x14ac:dyDescent="0.25"/>
    <row r="8691" customFormat="1" ht="12.5" x14ac:dyDescent="0.25"/>
    <row r="8692" customFormat="1" ht="12.5" x14ac:dyDescent="0.25"/>
    <row r="8693" customFormat="1" ht="12.5" x14ac:dyDescent="0.25"/>
    <row r="8694" customFormat="1" ht="12.5" x14ac:dyDescent="0.25"/>
    <row r="8695" customFormat="1" ht="12.5" x14ac:dyDescent="0.25"/>
    <row r="8696" customFormat="1" ht="12.5" x14ac:dyDescent="0.25"/>
    <row r="8697" customFormat="1" ht="12.5" x14ac:dyDescent="0.25"/>
    <row r="8698" customFormat="1" ht="12.5" x14ac:dyDescent="0.25"/>
    <row r="8699" customFormat="1" ht="12.5" x14ac:dyDescent="0.25"/>
    <row r="8700" customFormat="1" ht="12.5" x14ac:dyDescent="0.25"/>
    <row r="8701" customFormat="1" ht="12.5" x14ac:dyDescent="0.25"/>
    <row r="8702" customFormat="1" ht="12.5" x14ac:dyDescent="0.25"/>
    <row r="8703" customFormat="1" ht="12.5" x14ac:dyDescent="0.25"/>
    <row r="8704" customFormat="1" ht="12.5" x14ac:dyDescent="0.25"/>
    <row r="8705" customFormat="1" ht="12.5" x14ac:dyDescent="0.25"/>
    <row r="8706" customFormat="1" ht="12.5" x14ac:dyDescent="0.25"/>
    <row r="8707" customFormat="1" ht="12.5" x14ac:dyDescent="0.25"/>
    <row r="8708" customFormat="1" ht="12.5" x14ac:dyDescent="0.25"/>
    <row r="8709" customFormat="1" ht="12.5" x14ac:dyDescent="0.25"/>
    <row r="8710" customFormat="1" ht="12.5" x14ac:dyDescent="0.25"/>
    <row r="8711" customFormat="1" ht="12.5" x14ac:dyDescent="0.25"/>
    <row r="8712" customFormat="1" ht="12.5" x14ac:dyDescent="0.25"/>
    <row r="8713" customFormat="1" ht="12.5" x14ac:dyDescent="0.25"/>
    <row r="8714" customFormat="1" ht="12.5" x14ac:dyDescent="0.25"/>
    <row r="8715" customFormat="1" ht="12.5" x14ac:dyDescent="0.25"/>
    <row r="8716" customFormat="1" ht="12.5" x14ac:dyDescent="0.25"/>
    <row r="8717" customFormat="1" ht="12.5" x14ac:dyDescent="0.25"/>
    <row r="8718" customFormat="1" ht="12.5" x14ac:dyDescent="0.25"/>
    <row r="8719" customFormat="1" ht="12.5" x14ac:dyDescent="0.25"/>
    <row r="8720" customFormat="1" ht="12.5" x14ac:dyDescent="0.25"/>
    <row r="8721" customFormat="1" ht="12.5" x14ac:dyDescent="0.25"/>
    <row r="8722" customFormat="1" ht="12.5" x14ac:dyDescent="0.25"/>
    <row r="8723" customFormat="1" ht="12.5" x14ac:dyDescent="0.25"/>
    <row r="8724" customFormat="1" ht="12.5" x14ac:dyDescent="0.25"/>
    <row r="8725" customFormat="1" ht="12.5" x14ac:dyDescent="0.25"/>
    <row r="8726" customFormat="1" ht="12.5" x14ac:dyDescent="0.25"/>
    <row r="8727" customFormat="1" ht="12.5" x14ac:dyDescent="0.25"/>
    <row r="8728" customFormat="1" ht="12.5" x14ac:dyDescent="0.25"/>
    <row r="8729" customFormat="1" ht="12.5" x14ac:dyDescent="0.25"/>
    <row r="8730" customFormat="1" ht="12.5" x14ac:dyDescent="0.25"/>
    <row r="8731" customFormat="1" ht="12.5" x14ac:dyDescent="0.25"/>
    <row r="8732" customFormat="1" ht="12.5" x14ac:dyDescent="0.25"/>
    <row r="8733" customFormat="1" ht="12.5" x14ac:dyDescent="0.25"/>
    <row r="8734" customFormat="1" ht="12.5" x14ac:dyDescent="0.25"/>
    <row r="8735" customFormat="1" ht="12.5" x14ac:dyDescent="0.25"/>
    <row r="8736" customFormat="1" ht="12.5" x14ac:dyDescent="0.25"/>
    <row r="8737" customFormat="1" ht="12.5" x14ac:dyDescent="0.25"/>
    <row r="8738" customFormat="1" ht="12.5" x14ac:dyDescent="0.25"/>
    <row r="8739" customFormat="1" ht="12.5" x14ac:dyDescent="0.25"/>
    <row r="8740" customFormat="1" ht="12.5" x14ac:dyDescent="0.25"/>
    <row r="8741" customFormat="1" ht="12.5" x14ac:dyDescent="0.25"/>
    <row r="8742" customFormat="1" ht="12.5" x14ac:dyDescent="0.25"/>
    <row r="8743" customFormat="1" ht="12.5" x14ac:dyDescent="0.25"/>
    <row r="8744" customFormat="1" ht="12.5" x14ac:dyDescent="0.25"/>
    <row r="8745" customFormat="1" ht="12.5" x14ac:dyDescent="0.25"/>
    <row r="8746" customFormat="1" ht="12.5" x14ac:dyDescent="0.25"/>
    <row r="8747" customFormat="1" ht="12.5" x14ac:dyDescent="0.25"/>
    <row r="8748" customFormat="1" ht="12.5" x14ac:dyDescent="0.25"/>
    <row r="8749" customFormat="1" ht="12.5" x14ac:dyDescent="0.25"/>
    <row r="8750" customFormat="1" ht="12.5" x14ac:dyDescent="0.25"/>
    <row r="8751" customFormat="1" ht="12.5" x14ac:dyDescent="0.25"/>
    <row r="8752" customFormat="1" ht="12.5" x14ac:dyDescent="0.25"/>
    <row r="8753" customFormat="1" ht="12.5" x14ac:dyDescent="0.25"/>
    <row r="8754" customFormat="1" ht="12.5" x14ac:dyDescent="0.25"/>
    <row r="8755" customFormat="1" ht="12.5" x14ac:dyDescent="0.25"/>
    <row r="8756" customFormat="1" ht="12.5" x14ac:dyDescent="0.25"/>
    <row r="8757" customFormat="1" ht="12.5" x14ac:dyDescent="0.25"/>
    <row r="8758" customFormat="1" ht="12.5" x14ac:dyDescent="0.25"/>
    <row r="8759" customFormat="1" ht="12.5" x14ac:dyDescent="0.25"/>
    <row r="8760" customFormat="1" ht="12.5" x14ac:dyDescent="0.25"/>
    <row r="8761" customFormat="1" ht="12.5" x14ac:dyDescent="0.25"/>
    <row r="8762" customFormat="1" ht="12.5" x14ac:dyDescent="0.25"/>
    <row r="8763" customFormat="1" ht="12.5" x14ac:dyDescent="0.25"/>
    <row r="8764" customFormat="1" ht="12.5" x14ac:dyDescent="0.25"/>
    <row r="8765" customFormat="1" ht="12.5" x14ac:dyDescent="0.25"/>
    <row r="8766" customFormat="1" ht="12.5" x14ac:dyDescent="0.25"/>
    <row r="8767" customFormat="1" ht="12.5" x14ac:dyDescent="0.25"/>
    <row r="8768" customFormat="1" ht="12.5" x14ac:dyDescent="0.25"/>
    <row r="8769" customFormat="1" ht="12.5" x14ac:dyDescent="0.25"/>
    <row r="8770" customFormat="1" ht="12.5" x14ac:dyDescent="0.25"/>
    <row r="8771" customFormat="1" ht="12.5" x14ac:dyDescent="0.25"/>
    <row r="8772" customFormat="1" ht="12.5" x14ac:dyDescent="0.25"/>
    <row r="8773" customFormat="1" ht="12.5" x14ac:dyDescent="0.25"/>
    <row r="8774" customFormat="1" ht="12.5" x14ac:dyDescent="0.25"/>
    <row r="8775" customFormat="1" ht="12.5" x14ac:dyDescent="0.25"/>
    <row r="8776" customFormat="1" ht="12.5" x14ac:dyDescent="0.25"/>
    <row r="8777" customFormat="1" ht="12.5" x14ac:dyDescent="0.25"/>
    <row r="8778" customFormat="1" ht="12.5" x14ac:dyDescent="0.25"/>
    <row r="8779" customFormat="1" ht="12.5" x14ac:dyDescent="0.25"/>
    <row r="8780" customFormat="1" ht="12.5" x14ac:dyDescent="0.25"/>
    <row r="8781" customFormat="1" ht="12.5" x14ac:dyDescent="0.25"/>
    <row r="8782" customFormat="1" ht="12.5" x14ac:dyDescent="0.25"/>
    <row r="8783" customFormat="1" ht="12.5" x14ac:dyDescent="0.25"/>
    <row r="8784" customFormat="1" ht="12.5" x14ac:dyDescent="0.25"/>
    <row r="8785" customFormat="1" ht="12.5" x14ac:dyDescent="0.25"/>
    <row r="8786" customFormat="1" ht="12.5" x14ac:dyDescent="0.25"/>
    <row r="8787" customFormat="1" ht="12.5" x14ac:dyDescent="0.25"/>
    <row r="8788" customFormat="1" ht="12.5" x14ac:dyDescent="0.25"/>
    <row r="8789" customFormat="1" ht="12.5" x14ac:dyDescent="0.25"/>
    <row r="8790" customFormat="1" ht="12.5" x14ac:dyDescent="0.25"/>
    <row r="8791" customFormat="1" ht="12.5" x14ac:dyDescent="0.25"/>
    <row r="8792" customFormat="1" ht="12.5" x14ac:dyDescent="0.25"/>
    <row r="8793" customFormat="1" ht="12.5" x14ac:dyDescent="0.25"/>
    <row r="8794" customFormat="1" ht="12.5" x14ac:dyDescent="0.25"/>
    <row r="8795" customFormat="1" ht="12.5" x14ac:dyDescent="0.25"/>
    <row r="8796" customFormat="1" ht="12.5" x14ac:dyDescent="0.25"/>
    <row r="8797" customFormat="1" ht="12.5" x14ac:dyDescent="0.25"/>
    <row r="8798" customFormat="1" ht="12.5" x14ac:dyDescent="0.25"/>
    <row r="8799" customFormat="1" ht="12.5" x14ac:dyDescent="0.25"/>
    <row r="8800" customFormat="1" ht="12.5" x14ac:dyDescent="0.25"/>
    <row r="8801" customFormat="1" ht="12.5" x14ac:dyDescent="0.25"/>
    <row r="8802" customFormat="1" ht="12.5" x14ac:dyDescent="0.25"/>
    <row r="8803" customFormat="1" ht="12.5" x14ac:dyDescent="0.25"/>
    <row r="8804" customFormat="1" ht="12.5" x14ac:dyDescent="0.25"/>
    <row r="8805" customFormat="1" ht="12.5" x14ac:dyDescent="0.25"/>
    <row r="8806" customFormat="1" ht="12.5" x14ac:dyDescent="0.25"/>
    <row r="8807" customFormat="1" ht="12.5" x14ac:dyDescent="0.25"/>
    <row r="8808" customFormat="1" ht="12.5" x14ac:dyDescent="0.25"/>
    <row r="8809" customFormat="1" ht="12.5" x14ac:dyDescent="0.25"/>
    <row r="8810" customFormat="1" ht="12.5" x14ac:dyDescent="0.25"/>
    <row r="8811" customFormat="1" ht="12.5" x14ac:dyDescent="0.25"/>
    <row r="8812" customFormat="1" ht="12.5" x14ac:dyDescent="0.25"/>
    <row r="8813" customFormat="1" ht="12.5" x14ac:dyDescent="0.25"/>
    <row r="8814" customFormat="1" ht="12.5" x14ac:dyDescent="0.25"/>
    <row r="8815" customFormat="1" ht="12.5" x14ac:dyDescent="0.25"/>
    <row r="8816" customFormat="1" ht="12.5" x14ac:dyDescent="0.25"/>
    <row r="8817" customFormat="1" ht="12.5" x14ac:dyDescent="0.25"/>
    <row r="8818" customFormat="1" ht="12.5" x14ac:dyDescent="0.25"/>
    <row r="8819" customFormat="1" ht="12.5" x14ac:dyDescent="0.25"/>
    <row r="8820" customFormat="1" ht="12.5" x14ac:dyDescent="0.25"/>
    <row r="8821" customFormat="1" ht="12.5" x14ac:dyDescent="0.25"/>
    <row r="8822" customFormat="1" ht="12.5" x14ac:dyDescent="0.25"/>
    <row r="8823" customFormat="1" ht="12.5" x14ac:dyDescent="0.25"/>
    <row r="8824" customFormat="1" ht="12.5" x14ac:dyDescent="0.25"/>
    <row r="8825" customFormat="1" ht="12.5" x14ac:dyDescent="0.25"/>
    <row r="8826" customFormat="1" ht="12.5" x14ac:dyDescent="0.25"/>
    <row r="8827" customFormat="1" ht="12.5" x14ac:dyDescent="0.25"/>
    <row r="8828" customFormat="1" ht="12.5" x14ac:dyDescent="0.25"/>
    <row r="8829" customFormat="1" ht="12.5" x14ac:dyDescent="0.25"/>
    <row r="8830" customFormat="1" ht="12.5" x14ac:dyDescent="0.25"/>
    <row r="8831" customFormat="1" ht="12.5" x14ac:dyDescent="0.25"/>
    <row r="8832" customFormat="1" ht="12.5" x14ac:dyDescent="0.25"/>
    <row r="8833" customFormat="1" ht="12.5" x14ac:dyDescent="0.25"/>
    <row r="8834" customFormat="1" ht="12.5" x14ac:dyDescent="0.25"/>
    <row r="8835" customFormat="1" ht="12.5" x14ac:dyDescent="0.25"/>
    <row r="8836" customFormat="1" ht="12.5" x14ac:dyDescent="0.25"/>
    <row r="8837" customFormat="1" ht="12.5" x14ac:dyDescent="0.25"/>
    <row r="8838" customFormat="1" ht="12.5" x14ac:dyDescent="0.25"/>
    <row r="8839" customFormat="1" ht="12.5" x14ac:dyDescent="0.25"/>
    <row r="8840" customFormat="1" ht="12.5" x14ac:dyDescent="0.25"/>
    <row r="8841" customFormat="1" ht="12.5" x14ac:dyDescent="0.25"/>
    <row r="8842" customFormat="1" ht="12.5" x14ac:dyDescent="0.25"/>
    <row r="8843" customFormat="1" ht="12.5" x14ac:dyDescent="0.25"/>
    <row r="8844" customFormat="1" ht="12.5" x14ac:dyDescent="0.25"/>
    <row r="8845" customFormat="1" ht="12.5" x14ac:dyDescent="0.25"/>
    <row r="8846" customFormat="1" ht="12.5" x14ac:dyDescent="0.25"/>
    <row r="8847" customFormat="1" ht="12.5" x14ac:dyDescent="0.25"/>
    <row r="8848" customFormat="1" ht="12.5" x14ac:dyDescent="0.25"/>
    <row r="8849" customFormat="1" ht="12.5" x14ac:dyDescent="0.25"/>
    <row r="8850" customFormat="1" ht="12.5" x14ac:dyDescent="0.25"/>
    <row r="8851" customFormat="1" ht="12.5" x14ac:dyDescent="0.25"/>
    <row r="8852" customFormat="1" ht="12.5" x14ac:dyDescent="0.25"/>
    <row r="8853" customFormat="1" ht="12.5" x14ac:dyDescent="0.25"/>
    <row r="8854" customFormat="1" ht="12.5" x14ac:dyDescent="0.25"/>
    <row r="8855" customFormat="1" ht="12.5" x14ac:dyDescent="0.25"/>
    <row r="8856" customFormat="1" ht="12.5" x14ac:dyDescent="0.25"/>
    <row r="8857" customFormat="1" ht="12.5" x14ac:dyDescent="0.25"/>
    <row r="8858" customFormat="1" ht="12.5" x14ac:dyDescent="0.25"/>
    <row r="8859" customFormat="1" ht="12.5" x14ac:dyDescent="0.25"/>
    <row r="8860" customFormat="1" ht="12.5" x14ac:dyDescent="0.25"/>
    <row r="8861" customFormat="1" ht="12.5" x14ac:dyDescent="0.25"/>
    <row r="8862" customFormat="1" ht="12.5" x14ac:dyDescent="0.25"/>
    <row r="8863" customFormat="1" ht="12.5" x14ac:dyDescent="0.25"/>
    <row r="8864" customFormat="1" ht="12.5" x14ac:dyDescent="0.25"/>
    <row r="8865" customFormat="1" ht="12.5" x14ac:dyDescent="0.25"/>
    <row r="8866" customFormat="1" ht="12.5" x14ac:dyDescent="0.25"/>
    <row r="8867" customFormat="1" ht="12.5" x14ac:dyDescent="0.25"/>
    <row r="8868" customFormat="1" ht="12.5" x14ac:dyDescent="0.25"/>
    <row r="8869" customFormat="1" ht="12.5" x14ac:dyDescent="0.25"/>
    <row r="8870" customFormat="1" ht="12.5" x14ac:dyDescent="0.25"/>
    <row r="8871" customFormat="1" ht="12.5" x14ac:dyDescent="0.25"/>
    <row r="8872" customFormat="1" ht="12.5" x14ac:dyDescent="0.25"/>
    <row r="8873" customFormat="1" ht="12.5" x14ac:dyDescent="0.25"/>
    <row r="8874" customFormat="1" ht="12.5" x14ac:dyDescent="0.25"/>
    <row r="8875" customFormat="1" ht="12.5" x14ac:dyDescent="0.25"/>
    <row r="8876" customFormat="1" ht="12.5" x14ac:dyDescent="0.25"/>
    <row r="8877" customFormat="1" ht="12.5" x14ac:dyDescent="0.25"/>
    <row r="8878" customFormat="1" ht="12.5" x14ac:dyDescent="0.25"/>
    <row r="8879" customFormat="1" ht="12.5" x14ac:dyDescent="0.25"/>
    <row r="8880" customFormat="1" ht="12.5" x14ac:dyDescent="0.25"/>
    <row r="8881" customFormat="1" ht="12.5" x14ac:dyDescent="0.25"/>
    <row r="8882" customFormat="1" ht="12.5" x14ac:dyDescent="0.25"/>
    <row r="8883" customFormat="1" ht="12.5" x14ac:dyDescent="0.25"/>
    <row r="8884" customFormat="1" ht="12.5" x14ac:dyDescent="0.25"/>
    <row r="8885" customFormat="1" ht="12.5" x14ac:dyDescent="0.25"/>
    <row r="8886" customFormat="1" ht="12.5" x14ac:dyDescent="0.25"/>
    <row r="8887" customFormat="1" ht="12.5" x14ac:dyDescent="0.25"/>
    <row r="8888" customFormat="1" ht="12.5" x14ac:dyDescent="0.25"/>
    <row r="8889" customFormat="1" ht="12.5" x14ac:dyDescent="0.25"/>
    <row r="8890" customFormat="1" ht="12.5" x14ac:dyDescent="0.25"/>
    <row r="8891" customFormat="1" ht="12.5" x14ac:dyDescent="0.25"/>
    <row r="8892" customFormat="1" ht="12.5" x14ac:dyDescent="0.25"/>
    <row r="8893" customFormat="1" ht="12.5" x14ac:dyDescent="0.25"/>
    <row r="8894" customFormat="1" ht="12.5" x14ac:dyDescent="0.25"/>
    <row r="8895" customFormat="1" ht="12.5" x14ac:dyDescent="0.25"/>
    <row r="8896" customFormat="1" ht="12.5" x14ac:dyDescent="0.25"/>
    <row r="8897" customFormat="1" ht="12.5" x14ac:dyDescent="0.25"/>
    <row r="8898" customFormat="1" ht="12.5" x14ac:dyDescent="0.25"/>
    <row r="8899" customFormat="1" ht="12.5" x14ac:dyDescent="0.25"/>
    <row r="8900" customFormat="1" ht="12.5" x14ac:dyDescent="0.25"/>
    <row r="8901" customFormat="1" ht="12.5" x14ac:dyDescent="0.25"/>
    <row r="8902" customFormat="1" ht="12.5" x14ac:dyDescent="0.25"/>
    <row r="8903" customFormat="1" ht="12.5" x14ac:dyDescent="0.25"/>
    <row r="8904" customFormat="1" ht="12.5" x14ac:dyDescent="0.25"/>
    <row r="8905" customFormat="1" ht="12.5" x14ac:dyDescent="0.25"/>
    <row r="8906" customFormat="1" ht="12.5" x14ac:dyDescent="0.25"/>
    <row r="8907" customFormat="1" ht="12.5" x14ac:dyDescent="0.25"/>
    <row r="8908" customFormat="1" ht="12.5" x14ac:dyDescent="0.25"/>
    <row r="8909" customFormat="1" ht="12.5" x14ac:dyDescent="0.25"/>
    <row r="8910" customFormat="1" ht="12.5" x14ac:dyDescent="0.25"/>
    <row r="8911" customFormat="1" ht="12.5" x14ac:dyDescent="0.25"/>
    <row r="8912" customFormat="1" ht="12.5" x14ac:dyDescent="0.25"/>
    <row r="8913" customFormat="1" ht="12.5" x14ac:dyDescent="0.25"/>
    <row r="8914" customFormat="1" ht="12.5" x14ac:dyDescent="0.25"/>
    <row r="8915" customFormat="1" ht="12.5" x14ac:dyDescent="0.25"/>
    <row r="8916" customFormat="1" ht="12.5" x14ac:dyDescent="0.25"/>
    <row r="8917" customFormat="1" ht="12.5" x14ac:dyDescent="0.25"/>
    <row r="8918" customFormat="1" ht="12.5" x14ac:dyDescent="0.25"/>
    <row r="8919" customFormat="1" ht="12.5" x14ac:dyDescent="0.25"/>
    <row r="8920" customFormat="1" ht="12.5" x14ac:dyDescent="0.25"/>
    <row r="8921" customFormat="1" ht="12.5" x14ac:dyDescent="0.25"/>
    <row r="8922" customFormat="1" ht="12.5" x14ac:dyDescent="0.25"/>
    <row r="8923" customFormat="1" ht="12.5" x14ac:dyDescent="0.25"/>
    <row r="8924" customFormat="1" ht="12.5" x14ac:dyDescent="0.25"/>
    <row r="8925" customFormat="1" ht="12.5" x14ac:dyDescent="0.25"/>
    <row r="8926" customFormat="1" ht="12.5" x14ac:dyDescent="0.25"/>
    <row r="8927" customFormat="1" ht="12.5" x14ac:dyDescent="0.25"/>
    <row r="8928" customFormat="1" ht="12.5" x14ac:dyDescent="0.25"/>
    <row r="8929" customFormat="1" ht="12.5" x14ac:dyDescent="0.25"/>
    <row r="8930" customFormat="1" ht="12.5" x14ac:dyDescent="0.25"/>
    <row r="8931" customFormat="1" ht="12.5" x14ac:dyDescent="0.25"/>
    <row r="8932" customFormat="1" ht="12.5" x14ac:dyDescent="0.25"/>
    <row r="8933" customFormat="1" ht="12.5" x14ac:dyDescent="0.25"/>
    <row r="8934" customFormat="1" ht="12.5" x14ac:dyDescent="0.25"/>
    <row r="8935" customFormat="1" ht="12.5" x14ac:dyDescent="0.25"/>
    <row r="8936" customFormat="1" ht="12.5" x14ac:dyDescent="0.25"/>
    <row r="8937" customFormat="1" ht="12.5" x14ac:dyDescent="0.25"/>
    <row r="8938" customFormat="1" ht="12.5" x14ac:dyDescent="0.25"/>
    <row r="8939" customFormat="1" ht="12.5" x14ac:dyDescent="0.25"/>
    <row r="8940" customFormat="1" ht="12.5" x14ac:dyDescent="0.25"/>
    <row r="8941" customFormat="1" ht="12.5" x14ac:dyDescent="0.25"/>
    <row r="8942" customFormat="1" ht="12.5" x14ac:dyDescent="0.25"/>
    <row r="8943" customFormat="1" ht="12.5" x14ac:dyDescent="0.25"/>
    <row r="8944" customFormat="1" ht="12.5" x14ac:dyDescent="0.25"/>
    <row r="8945" customFormat="1" ht="12.5" x14ac:dyDescent="0.25"/>
    <row r="8946" customFormat="1" ht="12.5" x14ac:dyDescent="0.25"/>
    <row r="8947" customFormat="1" ht="12.5" x14ac:dyDescent="0.25"/>
    <row r="8948" customFormat="1" ht="12.5" x14ac:dyDescent="0.25"/>
    <row r="8949" customFormat="1" ht="12.5" x14ac:dyDescent="0.25"/>
    <row r="8950" customFormat="1" ht="12.5" x14ac:dyDescent="0.25"/>
    <row r="8951" customFormat="1" ht="12.5" x14ac:dyDescent="0.25"/>
    <row r="8952" customFormat="1" ht="12.5" x14ac:dyDescent="0.25"/>
    <row r="8953" customFormat="1" ht="12.5" x14ac:dyDescent="0.25"/>
    <row r="8954" customFormat="1" ht="12.5" x14ac:dyDescent="0.25"/>
    <row r="8955" customFormat="1" ht="12.5" x14ac:dyDescent="0.25"/>
    <row r="8956" customFormat="1" ht="12.5" x14ac:dyDescent="0.25"/>
    <row r="8957" customFormat="1" ht="12.5" x14ac:dyDescent="0.25"/>
    <row r="8958" customFormat="1" ht="12.5" x14ac:dyDescent="0.25"/>
    <row r="8959" customFormat="1" ht="12.5" x14ac:dyDescent="0.25"/>
    <row r="8960" customFormat="1" ht="12.5" x14ac:dyDescent="0.25"/>
    <row r="8961" customFormat="1" ht="12.5" x14ac:dyDescent="0.25"/>
    <row r="8962" customFormat="1" ht="12.5" x14ac:dyDescent="0.25"/>
    <row r="8963" customFormat="1" ht="12.5" x14ac:dyDescent="0.25"/>
    <row r="8964" customFormat="1" ht="12.5" x14ac:dyDescent="0.25"/>
    <row r="8965" customFormat="1" ht="12.5" x14ac:dyDescent="0.25"/>
    <row r="8966" customFormat="1" ht="12.5" x14ac:dyDescent="0.25"/>
    <row r="8967" customFormat="1" ht="12.5" x14ac:dyDescent="0.25"/>
    <row r="8968" customFormat="1" ht="12.5" x14ac:dyDescent="0.25"/>
    <row r="8969" customFormat="1" ht="12.5" x14ac:dyDescent="0.25"/>
    <row r="8970" customFormat="1" ht="12.5" x14ac:dyDescent="0.25"/>
    <row r="8971" customFormat="1" ht="12.5" x14ac:dyDescent="0.25"/>
    <row r="8972" customFormat="1" ht="12.5" x14ac:dyDescent="0.25"/>
    <row r="8973" customFormat="1" ht="12.5" x14ac:dyDescent="0.25"/>
    <row r="8974" customFormat="1" ht="12.5" x14ac:dyDescent="0.25"/>
    <row r="8975" customFormat="1" ht="12.5" x14ac:dyDescent="0.25"/>
    <row r="8976" customFormat="1" ht="12.5" x14ac:dyDescent="0.25"/>
    <row r="8977" customFormat="1" ht="12.5" x14ac:dyDescent="0.25"/>
    <row r="8978" customFormat="1" ht="12.5" x14ac:dyDescent="0.25"/>
    <row r="8979" customFormat="1" ht="12.5" x14ac:dyDescent="0.25"/>
    <row r="8980" customFormat="1" ht="12.5" x14ac:dyDescent="0.25"/>
    <row r="8981" customFormat="1" ht="12.5" x14ac:dyDescent="0.25"/>
    <row r="8982" customFormat="1" ht="12.5" x14ac:dyDescent="0.25"/>
    <row r="8983" customFormat="1" ht="12.5" x14ac:dyDescent="0.25"/>
    <row r="8984" customFormat="1" ht="12.5" x14ac:dyDescent="0.25"/>
    <row r="8985" customFormat="1" ht="12.5" x14ac:dyDescent="0.25"/>
    <row r="8986" customFormat="1" ht="12.5" x14ac:dyDescent="0.25"/>
    <row r="8987" customFormat="1" ht="12.5" x14ac:dyDescent="0.25"/>
    <row r="8988" customFormat="1" ht="12.5" x14ac:dyDescent="0.25"/>
    <row r="8989" customFormat="1" ht="12.5" x14ac:dyDescent="0.25"/>
    <row r="8990" customFormat="1" ht="12.5" x14ac:dyDescent="0.25"/>
    <row r="8991" customFormat="1" ht="12.5" x14ac:dyDescent="0.25"/>
    <row r="8992" customFormat="1" ht="12.5" x14ac:dyDescent="0.25"/>
    <row r="8993" customFormat="1" ht="12.5" x14ac:dyDescent="0.25"/>
    <row r="8994" customFormat="1" ht="12.5" x14ac:dyDescent="0.25"/>
    <row r="8995" customFormat="1" ht="12.5" x14ac:dyDescent="0.25"/>
    <row r="8996" customFormat="1" ht="12.5" x14ac:dyDescent="0.25"/>
    <row r="8997" customFormat="1" ht="12.5" x14ac:dyDescent="0.25"/>
    <row r="8998" customFormat="1" ht="12.5" x14ac:dyDescent="0.25"/>
    <row r="8999" customFormat="1" ht="12.5" x14ac:dyDescent="0.25"/>
    <row r="9000" customFormat="1" ht="12.5" x14ac:dyDescent="0.25"/>
    <row r="9001" customFormat="1" ht="12.5" x14ac:dyDescent="0.25"/>
    <row r="9002" customFormat="1" ht="12.5" x14ac:dyDescent="0.25"/>
    <row r="9003" customFormat="1" ht="12.5" x14ac:dyDescent="0.25"/>
    <row r="9004" customFormat="1" ht="12.5" x14ac:dyDescent="0.25"/>
    <row r="9005" customFormat="1" ht="12.5" x14ac:dyDescent="0.25"/>
    <row r="9006" customFormat="1" ht="12.5" x14ac:dyDescent="0.25"/>
    <row r="9007" customFormat="1" ht="12.5" x14ac:dyDescent="0.25"/>
    <row r="9008" customFormat="1" ht="12.5" x14ac:dyDescent="0.25"/>
    <row r="9009" customFormat="1" ht="12.5" x14ac:dyDescent="0.25"/>
    <row r="9010" customFormat="1" ht="12.5" x14ac:dyDescent="0.25"/>
    <row r="9011" customFormat="1" ht="12.5" x14ac:dyDescent="0.25"/>
    <row r="9012" customFormat="1" ht="12.5" x14ac:dyDescent="0.25"/>
    <row r="9013" customFormat="1" ht="12.5" x14ac:dyDescent="0.25"/>
    <row r="9014" customFormat="1" ht="12.5" x14ac:dyDescent="0.25"/>
    <row r="9015" customFormat="1" ht="12.5" x14ac:dyDescent="0.25"/>
    <row r="9016" customFormat="1" ht="12.5" x14ac:dyDescent="0.25"/>
    <row r="9017" customFormat="1" ht="12.5" x14ac:dyDescent="0.25"/>
    <row r="9018" customFormat="1" ht="12.5" x14ac:dyDescent="0.25"/>
    <row r="9019" customFormat="1" ht="12.5" x14ac:dyDescent="0.25"/>
    <row r="9020" customFormat="1" ht="12.5" x14ac:dyDescent="0.25"/>
    <row r="9021" customFormat="1" ht="12.5" x14ac:dyDescent="0.25"/>
    <row r="9022" customFormat="1" ht="12.5" x14ac:dyDescent="0.25"/>
    <row r="9023" customFormat="1" ht="12.5" x14ac:dyDescent="0.25"/>
    <row r="9024" customFormat="1" ht="12.5" x14ac:dyDescent="0.25"/>
    <row r="9025" customFormat="1" ht="12.5" x14ac:dyDescent="0.25"/>
    <row r="9026" customFormat="1" ht="12.5" x14ac:dyDescent="0.25"/>
    <row r="9027" customFormat="1" ht="12.5" x14ac:dyDescent="0.25"/>
    <row r="9028" customFormat="1" ht="12.5" x14ac:dyDescent="0.25"/>
    <row r="9029" customFormat="1" ht="12.5" x14ac:dyDescent="0.25"/>
    <row r="9030" customFormat="1" ht="12.5" x14ac:dyDescent="0.25"/>
    <row r="9031" customFormat="1" ht="12.5" x14ac:dyDescent="0.25"/>
    <row r="9032" customFormat="1" ht="12.5" x14ac:dyDescent="0.25"/>
    <row r="9033" customFormat="1" ht="12.5" x14ac:dyDescent="0.25"/>
    <row r="9034" customFormat="1" ht="12.5" x14ac:dyDescent="0.25"/>
    <row r="9035" customFormat="1" ht="12.5" x14ac:dyDescent="0.25"/>
    <row r="9036" customFormat="1" ht="12.5" x14ac:dyDescent="0.25"/>
    <row r="9037" customFormat="1" ht="12.5" x14ac:dyDescent="0.25"/>
    <row r="9038" customFormat="1" ht="12.5" x14ac:dyDescent="0.25"/>
    <row r="9039" customFormat="1" ht="12.5" x14ac:dyDescent="0.25"/>
    <row r="9040" customFormat="1" ht="12.5" x14ac:dyDescent="0.25"/>
    <row r="9041" customFormat="1" ht="12.5" x14ac:dyDescent="0.25"/>
    <row r="9042" customFormat="1" ht="12.5" x14ac:dyDescent="0.25"/>
    <row r="9043" customFormat="1" ht="12.5" x14ac:dyDescent="0.25"/>
    <row r="9044" customFormat="1" ht="12.5" x14ac:dyDescent="0.25"/>
    <row r="9045" customFormat="1" ht="12.5" x14ac:dyDescent="0.25"/>
    <row r="9046" customFormat="1" ht="12.5" x14ac:dyDescent="0.25"/>
    <row r="9047" customFormat="1" ht="12.5" x14ac:dyDescent="0.25"/>
    <row r="9048" customFormat="1" ht="12.5" x14ac:dyDescent="0.25"/>
    <row r="9049" customFormat="1" ht="12.5" x14ac:dyDescent="0.25"/>
    <row r="9050" customFormat="1" ht="12.5" x14ac:dyDescent="0.25"/>
    <row r="9051" customFormat="1" ht="12.5" x14ac:dyDescent="0.25"/>
    <row r="9052" customFormat="1" ht="12.5" x14ac:dyDescent="0.25"/>
    <row r="9053" customFormat="1" ht="12.5" x14ac:dyDescent="0.25"/>
    <row r="9054" customFormat="1" ht="12.5" x14ac:dyDescent="0.25"/>
    <row r="9055" customFormat="1" ht="12.5" x14ac:dyDescent="0.25"/>
    <row r="9056" customFormat="1" ht="12.5" x14ac:dyDescent="0.25"/>
    <row r="9057" customFormat="1" ht="12.5" x14ac:dyDescent="0.25"/>
    <row r="9058" customFormat="1" ht="12.5" x14ac:dyDescent="0.25"/>
    <row r="9059" customFormat="1" ht="12.5" x14ac:dyDescent="0.25"/>
    <row r="9060" customFormat="1" ht="12.5" x14ac:dyDescent="0.25"/>
    <row r="9061" customFormat="1" ht="12.5" x14ac:dyDescent="0.25"/>
    <row r="9062" customFormat="1" ht="12.5" x14ac:dyDescent="0.25"/>
    <row r="9063" customFormat="1" ht="12.5" x14ac:dyDescent="0.25"/>
    <row r="9064" customFormat="1" ht="12.5" x14ac:dyDescent="0.25"/>
    <row r="9065" customFormat="1" ht="12.5" x14ac:dyDescent="0.25"/>
    <row r="9066" customFormat="1" ht="12.5" x14ac:dyDescent="0.25"/>
    <row r="9067" customFormat="1" ht="12.5" x14ac:dyDescent="0.25"/>
    <row r="9068" customFormat="1" ht="12.5" x14ac:dyDescent="0.25"/>
    <row r="9069" customFormat="1" ht="12.5" x14ac:dyDescent="0.25"/>
    <row r="9070" customFormat="1" ht="12.5" x14ac:dyDescent="0.25"/>
    <row r="9071" customFormat="1" ht="12.5" x14ac:dyDescent="0.25"/>
    <row r="9072" customFormat="1" ht="12.5" x14ac:dyDescent="0.25"/>
    <row r="9073" customFormat="1" ht="12.5" x14ac:dyDescent="0.25"/>
    <row r="9074" customFormat="1" ht="12.5" x14ac:dyDescent="0.25"/>
    <row r="9075" customFormat="1" ht="12.5" x14ac:dyDescent="0.25"/>
    <row r="9076" customFormat="1" ht="12.5" x14ac:dyDescent="0.25"/>
    <row r="9077" customFormat="1" ht="12.5" x14ac:dyDescent="0.25"/>
    <row r="9078" customFormat="1" ht="12.5" x14ac:dyDescent="0.25"/>
    <row r="9079" customFormat="1" ht="12.5" x14ac:dyDescent="0.25"/>
    <row r="9080" customFormat="1" ht="12.5" x14ac:dyDescent="0.25"/>
    <row r="9081" customFormat="1" ht="12.5" x14ac:dyDescent="0.25"/>
    <row r="9082" customFormat="1" ht="12.5" x14ac:dyDescent="0.25"/>
    <row r="9083" customFormat="1" ht="12.5" x14ac:dyDescent="0.25"/>
    <row r="9084" customFormat="1" ht="12.5" x14ac:dyDescent="0.25"/>
    <row r="9085" customFormat="1" ht="12.5" x14ac:dyDescent="0.25"/>
    <row r="9086" customFormat="1" ht="12.5" x14ac:dyDescent="0.25"/>
    <row r="9087" customFormat="1" ht="12.5" x14ac:dyDescent="0.25"/>
    <row r="9088" customFormat="1" ht="12.5" x14ac:dyDescent="0.25"/>
    <row r="9089" customFormat="1" ht="12.5" x14ac:dyDescent="0.25"/>
    <row r="9090" customFormat="1" ht="12.5" x14ac:dyDescent="0.25"/>
    <row r="9091" customFormat="1" ht="12.5" x14ac:dyDescent="0.25"/>
    <row r="9092" customFormat="1" ht="12.5" x14ac:dyDescent="0.25"/>
    <row r="9093" customFormat="1" ht="12.5" x14ac:dyDescent="0.25"/>
    <row r="9094" customFormat="1" ht="12.5" x14ac:dyDescent="0.25"/>
    <row r="9095" customFormat="1" ht="12.5" x14ac:dyDescent="0.25"/>
    <row r="9096" customFormat="1" ht="12.5" x14ac:dyDescent="0.25"/>
    <row r="9097" customFormat="1" ht="12.5" x14ac:dyDescent="0.25"/>
    <row r="9098" customFormat="1" ht="12.5" x14ac:dyDescent="0.25"/>
    <row r="9099" customFormat="1" ht="12.5" x14ac:dyDescent="0.25"/>
    <row r="9100" customFormat="1" ht="12.5" x14ac:dyDescent="0.25"/>
    <row r="9101" customFormat="1" ht="12.5" x14ac:dyDescent="0.25"/>
    <row r="9102" customFormat="1" ht="12.5" x14ac:dyDescent="0.25"/>
    <row r="9103" customFormat="1" ht="12.5" x14ac:dyDescent="0.25"/>
    <row r="9104" customFormat="1" ht="12.5" x14ac:dyDescent="0.25"/>
    <row r="9105" customFormat="1" ht="12.5" x14ac:dyDescent="0.25"/>
    <row r="9106" customFormat="1" ht="12.5" x14ac:dyDescent="0.25"/>
    <row r="9107" customFormat="1" ht="12.5" x14ac:dyDescent="0.25"/>
    <row r="9108" customFormat="1" ht="12.5" x14ac:dyDescent="0.25"/>
    <row r="9109" customFormat="1" ht="12.5" x14ac:dyDescent="0.25"/>
    <row r="9110" customFormat="1" ht="12.5" x14ac:dyDescent="0.25"/>
    <row r="9111" customFormat="1" ht="12.5" x14ac:dyDescent="0.25"/>
    <row r="9112" customFormat="1" ht="12.5" x14ac:dyDescent="0.25"/>
    <row r="9113" customFormat="1" ht="12.5" x14ac:dyDescent="0.25"/>
    <row r="9114" customFormat="1" ht="12.5" x14ac:dyDescent="0.25"/>
    <row r="9115" customFormat="1" ht="12.5" x14ac:dyDescent="0.25"/>
    <row r="9116" customFormat="1" ht="12.5" x14ac:dyDescent="0.25"/>
    <row r="9117" customFormat="1" ht="12.5" x14ac:dyDescent="0.25"/>
    <row r="9118" customFormat="1" ht="12.5" x14ac:dyDescent="0.25"/>
    <row r="9119" customFormat="1" ht="12.5" x14ac:dyDescent="0.25"/>
    <row r="9120" customFormat="1" ht="12.5" x14ac:dyDescent="0.25"/>
    <row r="9121" customFormat="1" ht="12.5" x14ac:dyDescent="0.25"/>
    <row r="9122" customFormat="1" ht="12.5" x14ac:dyDescent="0.25"/>
    <row r="9123" customFormat="1" ht="12.5" x14ac:dyDescent="0.25"/>
    <row r="9124" customFormat="1" ht="12.5" x14ac:dyDescent="0.25"/>
    <row r="9125" customFormat="1" ht="12.5" x14ac:dyDescent="0.25"/>
    <row r="9126" customFormat="1" ht="12.5" x14ac:dyDescent="0.25"/>
    <row r="9127" customFormat="1" ht="12.5" x14ac:dyDescent="0.25"/>
    <row r="9128" customFormat="1" ht="12.5" x14ac:dyDescent="0.25"/>
    <row r="9129" customFormat="1" ht="12.5" x14ac:dyDescent="0.25"/>
    <row r="9130" customFormat="1" ht="12.5" x14ac:dyDescent="0.25"/>
    <row r="9131" customFormat="1" ht="12.5" x14ac:dyDescent="0.25"/>
    <row r="9132" customFormat="1" ht="12.5" x14ac:dyDescent="0.25"/>
    <row r="9133" customFormat="1" ht="12.5" x14ac:dyDescent="0.25"/>
    <row r="9134" customFormat="1" ht="12.5" x14ac:dyDescent="0.25"/>
    <row r="9135" customFormat="1" ht="12.5" x14ac:dyDescent="0.25"/>
    <row r="9136" customFormat="1" ht="12.5" x14ac:dyDescent="0.25"/>
    <row r="9137" customFormat="1" ht="12.5" x14ac:dyDescent="0.25"/>
    <row r="9138" customFormat="1" ht="12.5" x14ac:dyDescent="0.25"/>
    <row r="9139" customFormat="1" ht="12.5" x14ac:dyDescent="0.25"/>
    <row r="9140" customFormat="1" ht="12.5" x14ac:dyDescent="0.25"/>
    <row r="9141" customFormat="1" ht="12.5" x14ac:dyDescent="0.25"/>
    <row r="9142" customFormat="1" ht="12.5" x14ac:dyDescent="0.25"/>
    <row r="9143" customFormat="1" ht="12.5" x14ac:dyDescent="0.25"/>
    <row r="9144" customFormat="1" ht="12.5" x14ac:dyDescent="0.25"/>
    <row r="9145" customFormat="1" ht="12.5" x14ac:dyDescent="0.25"/>
    <row r="9146" customFormat="1" ht="12.5" x14ac:dyDescent="0.25"/>
    <row r="9147" customFormat="1" ht="12.5" x14ac:dyDescent="0.25"/>
    <row r="9148" customFormat="1" ht="12.5" x14ac:dyDescent="0.25"/>
    <row r="9149" customFormat="1" ht="12.5" x14ac:dyDescent="0.25"/>
    <row r="9150" customFormat="1" ht="12.5" x14ac:dyDescent="0.25"/>
    <row r="9151" customFormat="1" ht="12.5" x14ac:dyDescent="0.25"/>
    <row r="9152" customFormat="1" ht="12.5" x14ac:dyDescent="0.25"/>
    <row r="9153" customFormat="1" ht="12.5" x14ac:dyDescent="0.25"/>
    <row r="9154" customFormat="1" ht="12.5" x14ac:dyDescent="0.25"/>
    <row r="9155" customFormat="1" ht="12.5" x14ac:dyDescent="0.25"/>
    <row r="9156" customFormat="1" ht="12.5" x14ac:dyDescent="0.25"/>
    <row r="9157" customFormat="1" ht="12.5" x14ac:dyDescent="0.25"/>
    <row r="9158" customFormat="1" ht="12.5" x14ac:dyDescent="0.25"/>
    <row r="9159" customFormat="1" ht="12.5" x14ac:dyDescent="0.25"/>
    <row r="9160" customFormat="1" ht="12.5" x14ac:dyDescent="0.25"/>
    <row r="9161" customFormat="1" ht="12.5" x14ac:dyDescent="0.25"/>
    <row r="9162" customFormat="1" ht="12.5" x14ac:dyDescent="0.25"/>
    <row r="9163" customFormat="1" ht="12.5" x14ac:dyDescent="0.25"/>
    <row r="9164" customFormat="1" ht="12.5" x14ac:dyDescent="0.25"/>
    <row r="9165" customFormat="1" ht="12.5" x14ac:dyDescent="0.25"/>
    <row r="9166" customFormat="1" ht="12.5" x14ac:dyDescent="0.25"/>
    <row r="9167" customFormat="1" ht="12.5" x14ac:dyDescent="0.25"/>
    <row r="9168" customFormat="1" ht="12.5" x14ac:dyDescent="0.25"/>
    <row r="9169" customFormat="1" ht="12.5" x14ac:dyDescent="0.25"/>
    <row r="9170" customFormat="1" ht="12.5" x14ac:dyDescent="0.25"/>
    <row r="9171" customFormat="1" ht="12.5" x14ac:dyDescent="0.25"/>
    <row r="9172" customFormat="1" ht="12.5" x14ac:dyDescent="0.25"/>
    <row r="9173" customFormat="1" ht="12.5" x14ac:dyDescent="0.25"/>
    <row r="9174" customFormat="1" ht="12.5" x14ac:dyDescent="0.25"/>
    <row r="9175" customFormat="1" ht="12.5" x14ac:dyDescent="0.25"/>
    <row r="9176" customFormat="1" ht="12.5" x14ac:dyDescent="0.25"/>
    <row r="9177" customFormat="1" ht="12.5" x14ac:dyDescent="0.25"/>
    <row r="9178" customFormat="1" ht="12.5" x14ac:dyDescent="0.25"/>
    <row r="9179" customFormat="1" ht="12.5" x14ac:dyDescent="0.25"/>
    <row r="9180" customFormat="1" ht="12.5" x14ac:dyDescent="0.25"/>
    <row r="9181" customFormat="1" ht="12.5" x14ac:dyDescent="0.25"/>
    <row r="9182" customFormat="1" ht="12.5" x14ac:dyDescent="0.25"/>
    <row r="9183" customFormat="1" ht="12.5" x14ac:dyDescent="0.25"/>
    <row r="9184" customFormat="1" ht="12.5" x14ac:dyDescent="0.25"/>
    <row r="9185" customFormat="1" ht="12.5" x14ac:dyDescent="0.25"/>
    <row r="9186" customFormat="1" ht="12.5" x14ac:dyDescent="0.25"/>
    <row r="9187" customFormat="1" ht="12.5" x14ac:dyDescent="0.25"/>
    <row r="9188" customFormat="1" ht="12.5" x14ac:dyDescent="0.25"/>
    <row r="9189" customFormat="1" ht="12.5" x14ac:dyDescent="0.25"/>
    <row r="9190" customFormat="1" ht="12.5" x14ac:dyDescent="0.25"/>
    <row r="9191" customFormat="1" ht="12.5" x14ac:dyDescent="0.25"/>
    <row r="9192" customFormat="1" ht="12.5" x14ac:dyDescent="0.25"/>
    <row r="9193" customFormat="1" ht="12.5" x14ac:dyDescent="0.25"/>
    <row r="9194" customFormat="1" ht="12.5" x14ac:dyDescent="0.25"/>
    <row r="9195" customFormat="1" ht="12.5" x14ac:dyDescent="0.25"/>
    <row r="9196" customFormat="1" ht="12.5" x14ac:dyDescent="0.25"/>
    <row r="9197" customFormat="1" ht="12.5" x14ac:dyDescent="0.25"/>
    <row r="9198" customFormat="1" ht="12.5" x14ac:dyDescent="0.25"/>
    <row r="9199" customFormat="1" ht="12.5" x14ac:dyDescent="0.25"/>
    <row r="9200" customFormat="1" ht="12.5" x14ac:dyDescent="0.25"/>
    <row r="9201" customFormat="1" ht="12.5" x14ac:dyDescent="0.25"/>
    <row r="9202" customFormat="1" ht="12.5" x14ac:dyDescent="0.25"/>
    <row r="9203" customFormat="1" ht="12.5" x14ac:dyDescent="0.25"/>
    <row r="9204" customFormat="1" ht="12.5" x14ac:dyDescent="0.25"/>
    <row r="9205" customFormat="1" ht="12.5" x14ac:dyDescent="0.25"/>
    <row r="9206" customFormat="1" ht="12.5" x14ac:dyDescent="0.25"/>
    <row r="9207" customFormat="1" ht="12.5" x14ac:dyDescent="0.25"/>
    <row r="9208" customFormat="1" ht="12.5" x14ac:dyDescent="0.25"/>
    <row r="9209" customFormat="1" ht="12.5" x14ac:dyDescent="0.25"/>
    <row r="9210" customFormat="1" ht="12.5" x14ac:dyDescent="0.25"/>
    <row r="9211" customFormat="1" ht="12.5" x14ac:dyDescent="0.25"/>
    <row r="9212" customFormat="1" ht="12.5" x14ac:dyDescent="0.25"/>
    <row r="9213" customFormat="1" ht="12.5" x14ac:dyDescent="0.25"/>
    <row r="9214" customFormat="1" ht="12.5" x14ac:dyDescent="0.25"/>
    <row r="9215" customFormat="1" ht="12.5" x14ac:dyDescent="0.25"/>
    <row r="9216" customFormat="1" ht="12.5" x14ac:dyDescent="0.25"/>
    <row r="9217" customFormat="1" ht="12.5" x14ac:dyDescent="0.25"/>
    <row r="9218" customFormat="1" ht="12.5" x14ac:dyDescent="0.25"/>
    <row r="9219" customFormat="1" ht="12.5" x14ac:dyDescent="0.25"/>
    <row r="9220" customFormat="1" ht="12.5" x14ac:dyDescent="0.25"/>
    <row r="9221" customFormat="1" ht="12.5" x14ac:dyDescent="0.25"/>
    <row r="9222" customFormat="1" ht="12.5" x14ac:dyDescent="0.25"/>
    <row r="9223" customFormat="1" ht="12.5" x14ac:dyDescent="0.25"/>
    <row r="9224" customFormat="1" ht="12.5" x14ac:dyDescent="0.25"/>
    <row r="9225" customFormat="1" ht="12.5" x14ac:dyDescent="0.25"/>
    <row r="9226" customFormat="1" ht="12.5" x14ac:dyDescent="0.25"/>
    <row r="9227" customFormat="1" ht="12.5" x14ac:dyDescent="0.25"/>
    <row r="9228" customFormat="1" ht="12.5" x14ac:dyDescent="0.25"/>
    <row r="9229" customFormat="1" ht="12.5" x14ac:dyDescent="0.25"/>
    <row r="9230" customFormat="1" ht="12.5" x14ac:dyDescent="0.25"/>
    <row r="9231" customFormat="1" ht="12.5" x14ac:dyDescent="0.25"/>
    <row r="9232" customFormat="1" ht="12.5" x14ac:dyDescent="0.25"/>
    <row r="9233" customFormat="1" ht="12.5" x14ac:dyDescent="0.25"/>
    <row r="9234" customFormat="1" ht="12.5" x14ac:dyDescent="0.25"/>
    <row r="9235" customFormat="1" ht="12.5" x14ac:dyDescent="0.25"/>
    <row r="9236" customFormat="1" ht="12.5" x14ac:dyDescent="0.25"/>
    <row r="9237" customFormat="1" ht="12.5" x14ac:dyDescent="0.25"/>
    <row r="9238" customFormat="1" ht="12.5" x14ac:dyDescent="0.25"/>
    <row r="9239" customFormat="1" ht="12.5" x14ac:dyDescent="0.25"/>
    <row r="9240" customFormat="1" ht="12.5" x14ac:dyDescent="0.25"/>
    <row r="9241" customFormat="1" ht="12.5" x14ac:dyDescent="0.25"/>
    <row r="9242" customFormat="1" ht="12.5" x14ac:dyDescent="0.25"/>
    <row r="9243" customFormat="1" ht="12.5" x14ac:dyDescent="0.25"/>
    <row r="9244" customFormat="1" ht="12.5" x14ac:dyDescent="0.25"/>
    <row r="9245" customFormat="1" ht="12.5" x14ac:dyDescent="0.25"/>
    <row r="9246" customFormat="1" ht="12.5" x14ac:dyDescent="0.25"/>
    <row r="9247" customFormat="1" ht="12.5" x14ac:dyDescent="0.25"/>
    <row r="9248" customFormat="1" ht="12.5" x14ac:dyDescent="0.25"/>
    <row r="9249" customFormat="1" ht="12.5" x14ac:dyDescent="0.25"/>
    <row r="9250" customFormat="1" ht="12.5" x14ac:dyDescent="0.25"/>
    <row r="9251" customFormat="1" ht="12.5" x14ac:dyDescent="0.25"/>
    <row r="9252" customFormat="1" ht="12.5" x14ac:dyDescent="0.25"/>
    <row r="9253" customFormat="1" ht="12.5" x14ac:dyDescent="0.25"/>
    <row r="9254" customFormat="1" ht="12.5" x14ac:dyDescent="0.25"/>
    <row r="9255" customFormat="1" ht="12.5" x14ac:dyDescent="0.25"/>
    <row r="9256" customFormat="1" ht="12.5" x14ac:dyDescent="0.25"/>
    <row r="9257" customFormat="1" ht="12.5" x14ac:dyDescent="0.25"/>
    <row r="9258" customFormat="1" ht="12.5" x14ac:dyDescent="0.25"/>
    <row r="9259" customFormat="1" ht="12.5" x14ac:dyDescent="0.25"/>
    <row r="9260" customFormat="1" ht="12.5" x14ac:dyDescent="0.25"/>
    <row r="9261" customFormat="1" ht="12.5" x14ac:dyDescent="0.25"/>
    <row r="9262" customFormat="1" ht="12.5" x14ac:dyDescent="0.25"/>
    <row r="9263" customFormat="1" ht="12.5" x14ac:dyDescent="0.25"/>
    <row r="9264" customFormat="1" ht="12.5" x14ac:dyDescent="0.25"/>
    <row r="9265" customFormat="1" ht="12.5" x14ac:dyDescent="0.25"/>
    <row r="9266" customFormat="1" ht="12.5" x14ac:dyDescent="0.25"/>
    <row r="9267" customFormat="1" ht="12.5" x14ac:dyDescent="0.25"/>
    <row r="9268" customFormat="1" ht="12.5" x14ac:dyDescent="0.25"/>
    <row r="9269" customFormat="1" ht="12.5" x14ac:dyDescent="0.25"/>
    <row r="9270" customFormat="1" ht="12.5" x14ac:dyDescent="0.25"/>
    <row r="9271" customFormat="1" ht="12.5" x14ac:dyDescent="0.25"/>
    <row r="9272" customFormat="1" ht="12.5" x14ac:dyDescent="0.25"/>
    <row r="9273" customFormat="1" ht="12.5" x14ac:dyDescent="0.25"/>
    <row r="9274" customFormat="1" ht="12.5" x14ac:dyDescent="0.25"/>
    <row r="9275" customFormat="1" ht="12.5" x14ac:dyDescent="0.25"/>
    <row r="9276" customFormat="1" ht="12.5" x14ac:dyDescent="0.25"/>
    <row r="9277" customFormat="1" ht="12.5" x14ac:dyDescent="0.25"/>
    <row r="9278" customFormat="1" ht="12.5" x14ac:dyDescent="0.25"/>
    <row r="9279" customFormat="1" ht="12.5" x14ac:dyDescent="0.25"/>
    <row r="9280" customFormat="1" ht="12.5" x14ac:dyDescent="0.25"/>
    <row r="9281" customFormat="1" ht="12.5" x14ac:dyDescent="0.25"/>
    <row r="9282" customFormat="1" ht="12.5" x14ac:dyDescent="0.25"/>
    <row r="9283" customFormat="1" ht="12.5" x14ac:dyDescent="0.25"/>
    <row r="9284" customFormat="1" ht="12.5" x14ac:dyDescent="0.25"/>
    <row r="9285" customFormat="1" ht="12.5" x14ac:dyDescent="0.25"/>
    <row r="9286" customFormat="1" ht="12.5" x14ac:dyDescent="0.25"/>
    <row r="9287" customFormat="1" ht="12.5" x14ac:dyDescent="0.25"/>
    <row r="9288" customFormat="1" ht="12.5" x14ac:dyDescent="0.25"/>
    <row r="9289" customFormat="1" ht="12.5" x14ac:dyDescent="0.25"/>
    <row r="9290" customFormat="1" ht="12.5" x14ac:dyDescent="0.25"/>
    <row r="9291" customFormat="1" ht="12.5" x14ac:dyDescent="0.25"/>
    <row r="9292" customFormat="1" ht="12.5" x14ac:dyDescent="0.25"/>
    <row r="9293" customFormat="1" ht="12.5" x14ac:dyDescent="0.25"/>
    <row r="9294" customFormat="1" ht="12.5" x14ac:dyDescent="0.25"/>
    <row r="9295" customFormat="1" ht="12.5" x14ac:dyDescent="0.25"/>
    <row r="9296" customFormat="1" ht="12.5" x14ac:dyDescent="0.25"/>
    <row r="9297" customFormat="1" ht="12.5" x14ac:dyDescent="0.25"/>
    <row r="9298" customFormat="1" ht="12.5" x14ac:dyDescent="0.25"/>
    <row r="9299" customFormat="1" ht="12.5" x14ac:dyDescent="0.25"/>
    <row r="9300" customFormat="1" ht="12.5" x14ac:dyDescent="0.25"/>
    <row r="9301" customFormat="1" ht="12.5" x14ac:dyDescent="0.25"/>
    <row r="9302" customFormat="1" ht="12.5" x14ac:dyDescent="0.25"/>
    <row r="9303" customFormat="1" ht="12.5" x14ac:dyDescent="0.25"/>
    <row r="9304" customFormat="1" ht="12.5" x14ac:dyDescent="0.25"/>
    <row r="9305" customFormat="1" ht="12.5" x14ac:dyDescent="0.25"/>
    <row r="9306" customFormat="1" ht="12.5" x14ac:dyDescent="0.25"/>
    <row r="9307" customFormat="1" ht="12.5" x14ac:dyDescent="0.25"/>
    <row r="9308" customFormat="1" ht="12.5" x14ac:dyDescent="0.25"/>
    <row r="9309" customFormat="1" ht="12.5" x14ac:dyDescent="0.25"/>
    <row r="9310" customFormat="1" ht="12.5" x14ac:dyDescent="0.25"/>
    <row r="9311" customFormat="1" ht="12.5" x14ac:dyDescent="0.25"/>
    <row r="9312" customFormat="1" ht="12.5" x14ac:dyDescent="0.25"/>
    <row r="9313" customFormat="1" ht="12.5" x14ac:dyDescent="0.25"/>
    <row r="9314" customFormat="1" ht="12.5" x14ac:dyDescent="0.25"/>
    <row r="9315" customFormat="1" ht="12.5" x14ac:dyDescent="0.25"/>
    <row r="9316" customFormat="1" ht="12.5" x14ac:dyDescent="0.25"/>
    <row r="9317" customFormat="1" ht="12.5" x14ac:dyDescent="0.25"/>
    <row r="9318" customFormat="1" ht="12.5" x14ac:dyDescent="0.25"/>
    <row r="9319" customFormat="1" ht="12.5" x14ac:dyDescent="0.25"/>
    <row r="9320" customFormat="1" ht="12.5" x14ac:dyDescent="0.25"/>
    <row r="9321" customFormat="1" ht="12.5" x14ac:dyDescent="0.25"/>
    <row r="9322" customFormat="1" ht="12.5" x14ac:dyDescent="0.25"/>
    <row r="9323" customFormat="1" ht="12.5" x14ac:dyDescent="0.25"/>
    <row r="9324" customFormat="1" ht="12.5" x14ac:dyDescent="0.25"/>
    <row r="9325" customFormat="1" ht="12.5" x14ac:dyDescent="0.25"/>
    <row r="9326" customFormat="1" ht="12.5" x14ac:dyDescent="0.25"/>
    <row r="9327" customFormat="1" ht="12.5" x14ac:dyDescent="0.25"/>
    <row r="9328" customFormat="1" ht="12.5" x14ac:dyDescent="0.25"/>
    <row r="9329" customFormat="1" ht="12.5" x14ac:dyDescent="0.25"/>
    <row r="9330" customFormat="1" ht="12.5" x14ac:dyDescent="0.25"/>
    <row r="9331" customFormat="1" ht="12.5" x14ac:dyDescent="0.25"/>
    <row r="9332" customFormat="1" ht="12.5" x14ac:dyDescent="0.25"/>
    <row r="9333" customFormat="1" ht="12.5" x14ac:dyDescent="0.25"/>
    <row r="9334" customFormat="1" ht="12.5" x14ac:dyDescent="0.25"/>
    <row r="9335" customFormat="1" ht="12.5" x14ac:dyDescent="0.25"/>
    <row r="9336" customFormat="1" ht="12.5" x14ac:dyDescent="0.25"/>
    <row r="9337" customFormat="1" ht="12.5" x14ac:dyDescent="0.25"/>
    <row r="9338" customFormat="1" ht="12.5" x14ac:dyDescent="0.25"/>
    <row r="9339" customFormat="1" ht="12.5" x14ac:dyDescent="0.25"/>
    <row r="9340" customFormat="1" ht="12.5" x14ac:dyDescent="0.25"/>
    <row r="9341" customFormat="1" ht="12.5" x14ac:dyDescent="0.25"/>
    <row r="9342" customFormat="1" ht="12.5" x14ac:dyDescent="0.25"/>
    <row r="9343" customFormat="1" ht="12.5" x14ac:dyDescent="0.25"/>
    <row r="9344" customFormat="1" ht="12.5" x14ac:dyDescent="0.25"/>
    <row r="9345" customFormat="1" ht="12.5" x14ac:dyDescent="0.25"/>
    <row r="9346" customFormat="1" ht="12.5" x14ac:dyDescent="0.25"/>
    <row r="9347" customFormat="1" ht="12.5" x14ac:dyDescent="0.25"/>
    <row r="9348" customFormat="1" ht="12.5" x14ac:dyDescent="0.25"/>
    <row r="9349" customFormat="1" ht="12.5" x14ac:dyDescent="0.25"/>
    <row r="9350" customFormat="1" ht="12.5" x14ac:dyDescent="0.25"/>
    <row r="9351" customFormat="1" ht="12.5" x14ac:dyDescent="0.25"/>
    <row r="9352" customFormat="1" ht="12.5" x14ac:dyDescent="0.25"/>
    <row r="9353" customFormat="1" ht="12.5" x14ac:dyDescent="0.25"/>
    <row r="9354" customFormat="1" ht="12.5" x14ac:dyDescent="0.25"/>
    <row r="9355" customFormat="1" ht="12.5" x14ac:dyDescent="0.25"/>
    <row r="9356" customFormat="1" ht="12.5" x14ac:dyDescent="0.25"/>
    <row r="9357" customFormat="1" ht="12.5" x14ac:dyDescent="0.25"/>
    <row r="9358" customFormat="1" ht="12.5" x14ac:dyDescent="0.25"/>
    <row r="9359" customFormat="1" ht="12.5" x14ac:dyDescent="0.25"/>
    <row r="9360" customFormat="1" ht="12.5" x14ac:dyDescent="0.25"/>
    <row r="9361" customFormat="1" ht="12.5" x14ac:dyDescent="0.25"/>
    <row r="9362" customFormat="1" ht="12.5" x14ac:dyDescent="0.25"/>
    <row r="9363" customFormat="1" ht="12.5" x14ac:dyDescent="0.25"/>
    <row r="9364" customFormat="1" ht="12.5" x14ac:dyDescent="0.25"/>
    <row r="9365" customFormat="1" ht="12.5" x14ac:dyDescent="0.25"/>
    <row r="9366" customFormat="1" ht="12.5" x14ac:dyDescent="0.25"/>
    <row r="9367" customFormat="1" ht="12.5" x14ac:dyDescent="0.25"/>
    <row r="9368" customFormat="1" ht="12.5" x14ac:dyDescent="0.25"/>
    <row r="9369" customFormat="1" ht="12.5" x14ac:dyDescent="0.25"/>
    <row r="9370" customFormat="1" ht="12.5" x14ac:dyDescent="0.25"/>
    <row r="9371" customFormat="1" ht="12.5" x14ac:dyDescent="0.25"/>
    <row r="9372" customFormat="1" ht="12.5" x14ac:dyDescent="0.25"/>
    <row r="9373" customFormat="1" ht="12.5" x14ac:dyDescent="0.25"/>
    <row r="9374" customFormat="1" ht="12.5" x14ac:dyDescent="0.25"/>
    <row r="9375" customFormat="1" ht="12.5" x14ac:dyDescent="0.25"/>
    <row r="9376" customFormat="1" ht="12.5" x14ac:dyDescent="0.25"/>
    <row r="9377" customFormat="1" ht="12.5" x14ac:dyDescent="0.25"/>
    <row r="9378" customFormat="1" ht="12.5" x14ac:dyDescent="0.25"/>
    <row r="9379" customFormat="1" ht="12.5" x14ac:dyDescent="0.25"/>
    <row r="9380" customFormat="1" ht="12.5" x14ac:dyDescent="0.25"/>
    <row r="9381" customFormat="1" ht="12.5" x14ac:dyDescent="0.25"/>
    <row r="9382" customFormat="1" ht="12.5" x14ac:dyDescent="0.25"/>
    <row r="9383" customFormat="1" ht="12.5" x14ac:dyDescent="0.25"/>
    <row r="9384" customFormat="1" ht="12.5" x14ac:dyDescent="0.25"/>
    <row r="9385" customFormat="1" ht="12.5" x14ac:dyDescent="0.25"/>
    <row r="9386" customFormat="1" ht="12.5" x14ac:dyDescent="0.25"/>
    <row r="9387" customFormat="1" ht="12.5" x14ac:dyDescent="0.25"/>
    <row r="9388" customFormat="1" ht="12.5" x14ac:dyDescent="0.25"/>
    <row r="9389" customFormat="1" ht="12.5" x14ac:dyDescent="0.25"/>
    <row r="9390" customFormat="1" ht="12.5" x14ac:dyDescent="0.25"/>
    <row r="9391" customFormat="1" ht="12.5" x14ac:dyDescent="0.25"/>
    <row r="9392" customFormat="1" ht="12.5" x14ac:dyDescent="0.25"/>
    <row r="9393" customFormat="1" ht="12.5" x14ac:dyDescent="0.25"/>
    <row r="9394" customFormat="1" ht="12.5" x14ac:dyDescent="0.25"/>
    <row r="9395" customFormat="1" ht="12.5" x14ac:dyDescent="0.25"/>
    <row r="9396" customFormat="1" ht="12.5" x14ac:dyDescent="0.25"/>
    <row r="9397" customFormat="1" ht="12.5" x14ac:dyDescent="0.25"/>
    <row r="9398" customFormat="1" ht="12.5" x14ac:dyDescent="0.25"/>
    <row r="9399" customFormat="1" ht="12.5" x14ac:dyDescent="0.25"/>
    <row r="9400" customFormat="1" ht="12.5" x14ac:dyDescent="0.25"/>
    <row r="9401" customFormat="1" ht="12.5" x14ac:dyDescent="0.25"/>
    <row r="9402" customFormat="1" ht="12.5" x14ac:dyDescent="0.25"/>
    <row r="9403" customFormat="1" ht="12.5" x14ac:dyDescent="0.25"/>
    <row r="9404" customFormat="1" ht="12.5" x14ac:dyDescent="0.25"/>
    <row r="9405" customFormat="1" ht="12.5" x14ac:dyDescent="0.25"/>
    <row r="9406" customFormat="1" ht="12.5" x14ac:dyDescent="0.25"/>
    <row r="9407" customFormat="1" ht="12.5" x14ac:dyDescent="0.25"/>
    <row r="9408" customFormat="1" ht="12.5" x14ac:dyDescent="0.25"/>
    <row r="9409" customFormat="1" ht="12.5" x14ac:dyDescent="0.25"/>
    <row r="9410" customFormat="1" ht="12.5" x14ac:dyDescent="0.25"/>
    <row r="9411" customFormat="1" ht="12.5" x14ac:dyDescent="0.25"/>
    <row r="9412" customFormat="1" ht="12.5" x14ac:dyDescent="0.25"/>
    <row r="9413" customFormat="1" ht="12.5" x14ac:dyDescent="0.25"/>
    <row r="9414" customFormat="1" ht="12.5" x14ac:dyDescent="0.25"/>
    <row r="9415" customFormat="1" ht="12.5" x14ac:dyDescent="0.25"/>
    <row r="9416" customFormat="1" ht="12.5" x14ac:dyDescent="0.25"/>
    <row r="9417" customFormat="1" ht="12.5" x14ac:dyDescent="0.25"/>
    <row r="9418" customFormat="1" ht="12.5" x14ac:dyDescent="0.25"/>
    <row r="9419" customFormat="1" ht="12.5" x14ac:dyDescent="0.25"/>
    <row r="9420" customFormat="1" ht="12.5" x14ac:dyDescent="0.25"/>
    <row r="9421" customFormat="1" ht="12.5" x14ac:dyDescent="0.25"/>
    <row r="9422" customFormat="1" ht="12.5" x14ac:dyDescent="0.25"/>
    <row r="9423" customFormat="1" ht="12.5" x14ac:dyDescent="0.25"/>
    <row r="9424" customFormat="1" ht="12.5" x14ac:dyDescent="0.25"/>
    <row r="9425" customFormat="1" ht="12.5" x14ac:dyDescent="0.25"/>
    <row r="9426" customFormat="1" ht="12.5" x14ac:dyDescent="0.25"/>
    <row r="9427" customFormat="1" ht="12.5" x14ac:dyDescent="0.25"/>
    <row r="9428" customFormat="1" ht="12.5" x14ac:dyDescent="0.25"/>
    <row r="9429" customFormat="1" ht="12.5" x14ac:dyDescent="0.25"/>
    <row r="9430" customFormat="1" ht="12.5" x14ac:dyDescent="0.25"/>
    <row r="9431" customFormat="1" ht="12.5" x14ac:dyDescent="0.25"/>
    <row r="9432" customFormat="1" ht="12.5" x14ac:dyDescent="0.25"/>
    <row r="9433" customFormat="1" ht="12.5" x14ac:dyDescent="0.25"/>
    <row r="9434" customFormat="1" ht="12.5" x14ac:dyDescent="0.25"/>
    <row r="9435" customFormat="1" ht="12.5" x14ac:dyDescent="0.25"/>
    <row r="9436" customFormat="1" ht="12.5" x14ac:dyDescent="0.25"/>
    <row r="9437" customFormat="1" ht="12.5" x14ac:dyDescent="0.25"/>
    <row r="9438" customFormat="1" ht="12.5" x14ac:dyDescent="0.25"/>
    <row r="9439" customFormat="1" ht="12.5" x14ac:dyDescent="0.25"/>
    <row r="9440" customFormat="1" ht="12.5" x14ac:dyDescent="0.25"/>
    <row r="9441" customFormat="1" ht="12.5" x14ac:dyDescent="0.25"/>
    <row r="9442" customFormat="1" ht="12.5" x14ac:dyDescent="0.25"/>
    <row r="9443" customFormat="1" ht="12.5" x14ac:dyDescent="0.25"/>
    <row r="9444" customFormat="1" ht="12.5" x14ac:dyDescent="0.25"/>
    <row r="9445" customFormat="1" ht="12.5" x14ac:dyDescent="0.25"/>
    <row r="9446" customFormat="1" ht="12.5" x14ac:dyDescent="0.25"/>
    <row r="9447" customFormat="1" ht="12.5" x14ac:dyDescent="0.25"/>
    <row r="9448" customFormat="1" ht="12.5" x14ac:dyDescent="0.25"/>
    <row r="9449" customFormat="1" ht="12.5" x14ac:dyDescent="0.25"/>
    <row r="9450" customFormat="1" ht="12.5" x14ac:dyDescent="0.25"/>
    <row r="9451" customFormat="1" ht="12.5" x14ac:dyDescent="0.25"/>
    <row r="9452" customFormat="1" ht="12.5" x14ac:dyDescent="0.25"/>
    <row r="9453" customFormat="1" ht="12.5" x14ac:dyDescent="0.25"/>
    <row r="9454" customFormat="1" ht="12.5" x14ac:dyDescent="0.25"/>
    <row r="9455" customFormat="1" ht="12.5" x14ac:dyDescent="0.25"/>
    <row r="9456" customFormat="1" ht="12.5" x14ac:dyDescent="0.25"/>
    <row r="9457" customFormat="1" ht="12.5" x14ac:dyDescent="0.25"/>
    <row r="9458" customFormat="1" ht="12.5" x14ac:dyDescent="0.25"/>
    <row r="9459" customFormat="1" ht="12.5" x14ac:dyDescent="0.25"/>
    <row r="9460" customFormat="1" ht="12.5" x14ac:dyDescent="0.25"/>
    <row r="9461" customFormat="1" ht="12.5" x14ac:dyDescent="0.25"/>
    <row r="9462" customFormat="1" ht="12.5" x14ac:dyDescent="0.25"/>
    <row r="9463" customFormat="1" ht="12.5" x14ac:dyDescent="0.25"/>
    <row r="9464" customFormat="1" ht="12.5" x14ac:dyDescent="0.25"/>
    <row r="9465" customFormat="1" ht="12.5" x14ac:dyDescent="0.25"/>
    <row r="9466" customFormat="1" ht="12.5" x14ac:dyDescent="0.25"/>
    <row r="9467" customFormat="1" ht="12.5" x14ac:dyDescent="0.25"/>
    <row r="9468" customFormat="1" ht="12.5" x14ac:dyDescent="0.25"/>
    <row r="9469" customFormat="1" ht="12.5" x14ac:dyDescent="0.25"/>
    <row r="9470" customFormat="1" ht="12.5" x14ac:dyDescent="0.25"/>
    <row r="9471" customFormat="1" ht="12.5" x14ac:dyDescent="0.25"/>
    <row r="9472" customFormat="1" ht="12.5" x14ac:dyDescent="0.25"/>
    <row r="9473" customFormat="1" ht="12.5" x14ac:dyDescent="0.25"/>
    <row r="9474" customFormat="1" ht="12.5" x14ac:dyDescent="0.25"/>
    <row r="9475" customFormat="1" ht="12.5" x14ac:dyDescent="0.25"/>
    <row r="9476" customFormat="1" ht="12.5" x14ac:dyDescent="0.25"/>
    <row r="9477" customFormat="1" ht="12.5" x14ac:dyDescent="0.25"/>
    <row r="9478" customFormat="1" ht="12.5" x14ac:dyDescent="0.25"/>
    <row r="9479" customFormat="1" ht="12.5" x14ac:dyDescent="0.25"/>
    <row r="9480" customFormat="1" ht="12.5" x14ac:dyDescent="0.25"/>
    <row r="9481" customFormat="1" ht="12.5" x14ac:dyDescent="0.25"/>
    <row r="9482" customFormat="1" ht="12.5" x14ac:dyDescent="0.25"/>
    <row r="9483" customFormat="1" ht="12.5" x14ac:dyDescent="0.25"/>
    <row r="9484" customFormat="1" ht="12.5" x14ac:dyDescent="0.25"/>
    <row r="9485" customFormat="1" ht="12.5" x14ac:dyDescent="0.25"/>
    <row r="9486" customFormat="1" ht="12.5" x14ac:dyDescent="0.25"/>
    <row r="9487" customFormat="1" ht="12.5" x14ac:dyDescent="0.25"/>
    <row r="9488" customFormat="1" ht="12.5" x14ac:dyDescent="0.25"/>
    <row r="9489" customFormat="1" ht="12.5" x14ac:dyDescent="0.25"/>
    <row r="9490" customFormat="1" ht="12.5" x14ac:dyDescent="0.25"/>
    <row r="9491" customFormat="1" ht="12.5" x14ac:dyDescent="0.25"/>
    <row r="9492" customFormat="1" ht="12.5" x14ac:dyDescent="0.25"/>
    <row r="9493" customFormat="1" ht="12.5" x14ac:dyDescent="0.25"/>
    <row r="9494" customFormat="1" ht="12.5" x14ac:dyDescent="0.25"/>
    <row r="9495" customFormat="1" ht="12.5" x14ac:dyDescent="0.25"/>
    <row r="9496" customFormat="1" ht="12.5" x14ac:dyDescent="0.25"/>
    <row r="9497" customFormat="1" ht="12.5" x14ac:dyDescent="0.25"/>
    <row r="9498" customFormat="1" ht="12.5" x14ac:dyDescent="0.25"/>
    <row r="9499" customFormat="1" ht="12.5" x14ac:dyDescent="0.25"/>
    <row r="9500" customFormat="1" ht="12.5" x14ac:dyDescent="0.25"/>
    <row r="9501" customFormat="1" ht="12.5" x14ac:dyDescent="0.25"/>
    <row r="9502" customFormat="1" ht="12.5" x14ac:dyDescent="0.25"/>
    <row r="9503" customFormat="1" ht="12.5" x14ac:dyDescent="0.25"/>
    <row r="9504" customFormat="1" ht="12.5" x14ac:dyDescent="0.25"/>
    <row r="9505" customFormat="1" ht="12.5" x14ac:dyDescent="0.25"/>
    <row r="9506" customFormat="1" ht="12.5" x14ac:dyDescent="0.25"/>
    <row r="9507" customFormat="1" ht="12.5" x14ac:dyDescent="0.25"/>
    <row r="9508" customFormat="1" ht="12.5" x14ac:dyDescent="0.25"/>
    <row r="9509" customFormat="1" ht="12.5" x14ac:dyDescent="0.25"/>
    <row r="9510" customFormat="1" ht="12.5" x14ac:dyDescent="0.25"/>
    <row r="9511" customFormat="1" ht="12.5" x14ac:dyDescent="0.25"/>
    <row r="9512" customFormat="1" ht="12.5" x14ac:dyDescent="0.25"/>
    <row r="9513" customFormat="1" ht="12.5" x14ac:dyDescent="0.25"/>
    <row r="9514" customFormat="1" ht="12.5" x14ac:dyDescent="0.25"/>
    <row r="9515" customFormat="1" ht="12.5" x14ac:dyDescent="0.25"/>
    <row r="9516" customFormat="1" ht="12.5" x14ac:dyDescent="0.25"/>
    <row r="9517" customFormat="1" ht="12.5" x14ac:dyDescent="0.25"/>
    <row r="9518" customFormat="1" ht="12.5" x14ac:dyDescent="0.25"/>
    <row r="9519" customFormat="1" ht="12.5" x14ac:dyDescent="0.25"/>
    <row r="9520" customFormat="1" ht="12.5" x14ac:dyDescent="0.25"/>
    <row r="9521" customFormat="1" ht="12.5" x14ac:dyDescent="0.25"/>
    <row r="9522" customFormat="1" ht="12.5" x14ac:dyDescent="0.25"/>
    <row r="9523" customFormat="1" ht="12.5" x14ac:dyDescent="0.25"/>
    <row r="9524" customFormat="1" ht="12.5" x14ac:dyDescent="0.25"/>
    <row r="9525" customFormat="1" ht="12.5" x14ac:dyDescent="0.25"/>
    <row r="9526" customFormat="1" ht="12.5" x14ac:dyDescent="0.25"/>
    <row r="9527" customFormat="1" ht="12.5" x14ac:dyDescent="0.25"/>
    <row r="9528" customFormat="1" ht="12.5" x14ac:dyDescent="0.25"/>
    <row r="9529" customFormat="1" ht="12.5" x14ac:dyDescent="0.25"/>
    <row r="9530" customFormat="1" ht="12.5" x14ac:dyDescent="0.25"/>
    <row r="9531" customFormat="1" ht="12.5" x14ac:dyDescent="0.25"/>
    <row r="9532" customFormat="1" ht="12.5" x14ac:dyDescent="0.25"/>
    <row r="9533" customFormat="1" ht="12.5" x14ac:dyDescent="0.25"/>
    <row r="9534" customFormat="1" ht="12.5" x14ac:dyDescent="0.25"/>
    <row r="9535" customFormat="1" ht="12.5" x14ac:dyDescent="0.25"/>
    <row r="9536" customFormat="1" ht="12.5" x14ac:dyDescent="0.25"/>
    <row r="9537" customFormat="1" ht="12.5" x14ac:dyDescent="0.25"/>
    <row r="9538" customFormat="1" ht="12.5" x14ac:dyDescent="0.25"/>
    <row r="9539" customFormat="1" ht="12.5" x14ac:dyDescent="0.25"/>
    <row r="9540" customFormat="1" ht="12.5" x14ac:dyDescent="0.25"/>
    <row r="9541" customFormat="1" ht="12.5" x14ac:dyDescent="0.25"/>
    <row r="9542" customFormat="1" ht="12.5" x14ac:dyDescent="0.25"/>
    <row r="9543" customFormat="1" ht="12.5" x14ac:dyDescent="0.25"/>
    <row r="9544" customFormat="1" ht="12.5" x14ac:dyDescent="0.25"/>
    <row r="9545" customFormat="1" ht="12.5" x14ac:dyDescent="0.25"/>
    <row r="9546" customFormat="1" ht="12.5" x14ac:dyDescent="0.25"/>
    <row r="9547" customFormat="1" ht="12.5" x14ac:dyDescent="0.25"/>
    <row r="9548" customFormat="1" ht="12.5" x14ac:dyDescent="0.25"/>
    <row r="9549" customFormat="1" ht="12.5" x14ac:dyDescent="0.25"/>
    <row r="9550" customFormat="1" ht="12.5" x14ac:dyDescent="0.25"/>
    <row r="9551" customFormat="1" ht="12.5" x14ac:dyDescent="0.25"/>
    <row r="9552" customFormat="1" ht="12.5" x14ac:dyDescent="0.25"/>
    <row r="9553" customFormat="1" ht="12.5" x14ac:dyDescent="0.25"/>
    <row r="9554" customFormat="1" ht="12.5" x14ac:dyDescent="0.25"/>
    <row r="9555" customFormat="1" ht="12.5" x14ac:dyDescent="0.25"/>
    <row r="9556" customFormat="1" ht="12.5" x14ac:dyDescent="0.25"/>
    <row r="9557" customFormat="1" ht="12.5" x14ac:dyDescent="0.25"/>
    <row r="9558" customFormat="1" ht="12.5" x14ac:dyDescent="0.25"/>
    <row r="9559" customFormat="1" ht="12.5" x14ac:dyDescent="0.25"/>
    <row r="9560" customFormat="1" ht="12.5" x14ac:dyDescent="0.25"/>
    <row r="9561" customFormat="1" ht="12.5" x14ac:dyDescent="0.25"/>
    <row r="9562" customFormat="1" ht="12.5" x14ac:dyDescent="0.25"/>
    <row r="9563" customFormat="1" ht="12.5" x14ac:dyDescent="0.25"/>
    <row r="9564" customFormat="1" ht="12.5" x14ac:dyDescent="0.25"/>
    <row r="9565" customFormat="1" ht="12.5" x14ac:dyDescent="0.25"/>
    <row r="9566" customFormat="1" ht="12.5" x14ac:dyDescent="0.25"/>
    <row r="9567" customFormat="1" ht="12.5" x14ac:dyDescent="0.25"/>
    <row r="9568" customFormat="1" ht="12.5" x14ac:dyDescent="0.25"/>
    <row r="9569" customFormat="1" ht="12.5" x14ac:dyDescent="0.25"/>
    <row r="9570" customFormat="1" ht="12.5" x14ac:dyDescent="0.25"/>
    <row r="9571" customFormat="1" ht="12.5" x14ac:dyDescent="0.25"/>
    <row r="9572" customFormat="1" ht="12.5" x14ac:dyDescent="0.25"/>
    <row r="9573" customFormat="1" ht="12.5" x14ac:dyDescent="0.25"/>
    <row r="9574" customFormat="1" ht="12.5" x14ac:dyDescent="0.25"/>
    <row r="9575" customFormat="1" ht="12.5" x14ac:dyDescent="0.25"/>
    <row r="9576" customFormat="1" ht="12.5" x14ac:dyDescent="0.25"/>
    <row r="9577" customFormat="1" ht="12.5" x14ac:dyDescent="0.25"/>
    <row r="9578" customFormat="1" ht="12.5" x14ac:dyDescent="0.25"/>
    <row r="9579" customFormat="1" ht="12.5" x14ac:dyDescent="0.25"/>
    <row r="9580" customFormat="1" ht="12.5" x14ac:dyDescent="0.25"/>
    <row r="9581" customFormat="1" ht="12.5" x14ac:dyDescent="0.25"/>
    <row r="9582" customFormat="1" ht="12.5" x14ac:dyDescent="0.25"/>
    <row r="9583" customFormat="1" ht="12.5" x14ac:dyDescent="0.25"/>
    <row r="9584" customFormat="1" ht="12.5" x14ac:dyDescent="0.25"/>
    <row r="9585" customFormat="1" ht="12.5" x14ac:dyDescent="0.25"/>
    <row r="9586" customFormat="1" ht="12.5" x14ac:dyDescent="0.25"/>
    <row r="9587" customFormat="1" ht="12.5" x14ac:dyDescent="0.25"/>
    <row r="9588" customFormat="1" ht="12.5" x14ac:dyDescent="0.25"/>
    <row r="9589" customFormat="1" ht="12.5" x14ac:dyDescent="0.25"/>
    <row r="9590" customFormat="1" ht="12.5" x14ac:dyDescent="0.25"/>
    <row r="9591" customFormat="1" ht="12.5" x14ac:dyDescent="0.25"/>
    <row r="9592" customFormat="1" ht="12.5" x14ac:dyDescent="0.25"/>
    <row r="9593" customFormat="1" ht="12.5" x14ac:dyDescent="0.25"/>
    <row r="9594" customFormat="1" ht="12.5" x14ac:dyDescent="0.25"/>
    <row r="9595" customFormat="1" ht="12.5" x14ac:dyDescent="0.25"/>
    <row r="9596" customFormat="1" ht="12.5" x14ac:dyDescent="0.25"/>
    <row r="9597" customFormat="1" ht="12.5" x14ac:dyDescent="0.25"/>
    <row r="9598" customFormat="1" ht="12.5" x14ac:dyDescent="0.25"/>
    <row r="9599" customFormat="1" ht="12.5" x14ac:dyDescent="0.25"/>
    <row r="9600" customFormat="1" ht="12.5" x14ac:dyDescent="0.25"/>
    <row r="9601" customFormat="1" ht="12.5" x14ac:dyDescent="0.25"/>
    <row r="9602" customFormat="1" ht="12.5" x14ac:dyDescent="0.25"/>
    <row r="9603" customFormat="1" ht="12.5" x14ac:dyDescent="0.25"/>
    <row r="9604" customFormat="1" ht="12.5" x14ac:dyDescent="0.25"/>
    <row r="9605" customFormat="1" ht="12.5" x14ac:dyDescent="0.25"/>
    <row r="9606" customFormat="1" ht="12.5" x14ac:dyDescent="0.25"/>
    <row r="9607" customFormat="1" ht="12.5" x14ac:dyDescent="0.25"/>
    <row r="9608" customFormat="1" ht="12.5" x14ac:dyDescent="0.25"/>
    <row r="9609" customFormat="1" ht="12.5" x14ac:dyDescent="0.25"/>
    <row r="9610" customFormat="1" ht="12.5" x14ac:dyDescent="0.25"/>
    <row r="9611" customFormat="1" ht="12.5" x14ac:dyDescent="0.25"/>
    <row r="9612" customFormat="1" ht="12.5" x14ac:dyDescent="0.25"/>
    <row r="9613" customFormat="1" ht="12.5" x14ac:dyDescent="0.25"/>
    <row r="9614" customFormat="1" ht="12.5" x14ac:dyDescent="0.25"/>
    <row r="9615" customFormat="1" ht="12.5" x14ac:dyDescent="0.25"/>
    <row r="9616" customFormat="1" ht="12.5" x14ac:dyDescent="0.25"/>
    <row r="9617" customFormat="1" ht="12.5" x14ac:dyDescent="0.25"/>
    <row r="9618" customFormat="1" ht="12.5" x14ac:dyDescent="0.25"/>
    <row r="9619" customFormat="1" ht="12.5" x14ac:dyDescent="0.25"/>
    <row r="9620" customFormat="1" ht="12.5" x14ac:dyDescent="0.25"/>
    <row r="9621" customFormat="1" ht="12.5" x14ac:dyDescent="0.25"/>
    <row r="9622" customFormat="1" ht="12.5" x14ac:dyDescent="0.25"/>
    <row r="9623" customFormat="1" ht="12.5" x14ac:dyDescent="0.25"/>
    <row r="9624" customFormat="1" ht="12.5" x14ac:dyDescent="0.25"/>
    <row r="9625" customFormat="1" ht="12.5" x14ac:dyDescent="0.25"/>
    <row r="9626" customFormat="1" ht="12.5" x14ac:dyDescent="0.25"/>
    <row r="9627" customFormat="1" ht="12.5" x14ac:dyDescent="0.25"/>
    <row r="9628" customFormat="1" ht="12.5" x14ac:dyDescent="0.25"/>
    <row r="9629" customFormat="1" ht="12.5" x14ac:dyDescent="0.25"/>
    <row r="9630" customFormat="1" ht="12.5" x14ac:dyDescent="0.25"/>
    <row r="9631" customFormat="1" ht="12.5" x14ac:dyDescent="0.25"/>
    <row r="9632" customFormat="1" ht="12.5" x14ac:dyDescent="0.25"/>
    <row r="9633" customFormat="1" ht="12.5" x14ac:dyDescent="0.25"/>
    <row r="9634" customFormat="1" ht="12.5" x14ac:dyDescent="0.25"/>
    <row r="9635" customFormat="1" ht="12.5" x14ac:dyDescent="0.25"/>
    <row r="9636" customFormat="1" ht="12.5" x14ac:dyDescent="0.25"/>
    <row r="9637" customFormat="1" ht="12.5" x14ac:dyDescent="0.25"/>
    <row r="9638" customFormat="1" ht="12.5" x14ac:dyDescent="0.25"/>
    <row r="9639" customFormat="1" ht="12.5" x14ac:dyDescent="0.25"/>
    <row r="9640" customFormat="1" ht="12.5" x14ac:dyDescent="0.25"/>
    <row r="9641" customFormat="1" ht="12.5" x14ac:dyDescent="0.25"/>
    <row r="9642" customFormat="1" ht="12.5" x14ac:dyDescent="0.25"/>
    <row r="9643" customFormat="1" ht="12.5" x14ac:dyDescent="0.25"/>
    <row r="9644" customFormat="1" ht="12.5" x14ac:dyDescent="0.25"/>
    <row r="9645" customFormat="1" ht="12.5" x14ac:dyDescent="0.25"/>
    <row r="9646" customFormat="1" ht="12.5" x14ac:dyDescent="0.25"/>
    <row r="9647" customFormat="1" ht="12.5" x14ac:dyDescent="0.25"/>
    <row r="9648" customFormat="1" ht="12.5" x14ac:dyDescent="0.25"/>
    <row r="9649" customFormat="1" ht="12.5" x14ac:dyDescent="0.25"/>
    <row r="9650" customFormat="1" ht="12.5" x14ac:dyDescent="0.25"/>
    <row r="9651" customFormat="1" ht="12.5" x14ac:dyDescent="0.25"/>
    <row r="9652" customFormat="1" ht="12.5" x14ac:dyDescent="0.25"/>
    <row r="9653" customFormat="1" ht="12.5" x14ac:dyDescent="0.25"/>
    <row r="9654" customFormat="1" ht="12.5" x14ac:dyDescent="0.25"/>
    <row r="9655" customFormat="1" ht="12.5" x14ac:dyDescent="0.25"/>
    <row r="9656" customFormat="1" ht="12.5" x14ac:dyDescent="0.25"/>
    <row r="9657" customFormat="1" ht="12.5" x14ac:dyDescent="0.25"/>
    <row r="9658" customFormat="1" ht="12.5" x14ac:dyDescent="0.25"/>
    <row r="9659" customFormat="1" ht="12.5" x14ac:dyDescent="0.25"/>
    <row r="9660" customFormat="1" ht="12.5" x14ac:dyDescent="0.25"/>
    <row r="9661" customFormat="1" ht="12.5" x14ac:dyDescent="0.25"/>
    <row r="9662" customFormat="1" ht="12.5" x14ac:dyDescent="0.25"/>
    <row r="9663" customFormat="1" ht="12.5" x14ac:dyDescent="0.25"/>
    <row r="9664" customFormat="1" ht="12.5" x14ac:dyDescent="0.25"/>
    <row r="9665" customFormat="1" ht="12.5" x14ac:dyDescent="0.25"/>
    <row r="9666" customFormat="1" ht="12.5" x14ac:dyDescent="0.25"/>
    <row r="9667" customFormat="1" ht="12.5" x14ac:dyDescent="0.25"/>
    <row r="9668" customFormat="1" ht="12.5" x14ac:dyDescent="0.25"/>
    <row r="9669" customFormat="1" ht="12.5" x14ac:dyDescent="0.25"/>
    <row r="9670" customFormat="1" ht="12.5" x14ac:dyDescent="0.25"/>
    <row r="9671" customFormat="1" ht="12.5" x14ac:dyDescent="0.25"/>
    <row r="9672" customFormat="1" ht="12.5" x14ac:dyDescent="0.25"/>
    <row r="9673" customFormat="1" ht="12.5" x14ac:dyDescent="0.25"/>
    <row r="9674" customFormat="1" ht="12.5" x14ac:dyDescent="0.25"/>
    <row r="9675" customFormat="1" ht="12.5" x14ac:dyDescent="0.25"/>
    <row r="9676" customFormat="1" ht="12.5" x14ac:dyDescent="0.25"/>
    <row r="9677" customFormat="1" ht="12.5" x14ac:dyDescent="0.25"/>
    <row r="9678" customFormat="1" ht="12.5" x14ac:dyDescent="0.25"/>
    <row r="9679" customFormat="1" ht="12.5" x14ac:dyDescent="0.25"/>
    <row r="9680" customFormat="1" ht="12.5" x14ac:dyDescent="0.25"/>
    <row r="9681" customFormat="1" ht="12.5" x14ac:dyDescent="0.25"/>
    <row r="9682" customFormat="1" ht="12.5" x14ac:dyDescent="0.25"/>
    <row r="9683" customFormat="1" ht="12.5" x14ac:dyDescent="0.25"/>
    <row r="9684" customFormat="1" ht="12.5" x14ac:dyDescent="0.25"/>
    <row r="9685" customFormat="1" ht="12.5" x14ac:dyDescent="0.25"/>
    <row r="9686" customFormat="1" ht="12.5" x14ac:dyDescent="0.25"/>
    <row r="9687" customFormat="1" ht="12.5" x14ac:dyDescent="0.25"/>
    <row r="9688" customFormat="1" ht="12.5" x14ac:dyDescent="0.25"/>
    <row r="9689" customFormat="1" ht="12.5" x14ac:dyDescent="0.25"/>
    <row r="9690" customFormat="1" ht="12.5" x14ac:dyDescent="0.25"/>
    <row r="9691" customFormat="1" ht="12.5" x14ac:dyDescent="0.25"/>
    <row r="9692" customFormat="1" ht="12.5" x14ac:dyDescent="0.25"/>
    <row r="9693" customFormat="1" ht="12.5" x14ac:dyDescent="0.25"/>
    <row r="9694" customFormat="1" ht="12.5" x14ac:dyDescent="0.25"/>
    <row r="9695" customFormat="1" ht="12.5" x14ac:dyDescent="0.25"/>
    <row r="9696" customFormat="1" ht="12.5" x14ac:dyDescent="0.25"/>
    <row r="9697" customFormat="1" ht="12.5" x14ac:dyDescent="0.25"/>
    <row r="9698" customFormat="1" ht="12.5" x14ac:dyDescent="0.25"/>
    <row r="9699" customFormat="1" ht="12.5" x14ac:dyDescent="0.25"/>
    <row r="9700" customFormat="1" ht="12.5" x14ac:dyDescent="0.25"/>
    <row r="9701" customFormat="1" ht="12.5" x14ac:dyDescent="0.25"/>
    <row r="9702" customFormat="1" ht="12.5" x14ac:dyDescent="0.25"/>
    <row r="9703" customFormat="1" ht="12.5" x14ac:dyDescent="0.25"/>
    <row r="9704" customFormat="1" ht="12.5" x14ac:dyDescent="0.25"/>
    <row r="9705" customFormat="1" ht="12.5" x14ac:dyDescent="0.25"/>
    <row r="9706" customFormat="1" ht="12.5" x14ac:dyDescent="0.25"/>
    <row r="9707" customFormat="1" ht="12.5" x14ac:dyDescent="0.25"/>
    <row r="9708" customFormat="1" ht="12.5" x14ac:dyDescent="0.25"/>
    <row r="9709" customFormat="1" ht="12.5" x14ac:dyDescent="0.25"/>
    <row r="9710" customFormat="1" ht="12.5" x14ac:dyDescent="0.25"/>
    <row r="9711" customFormat="1" ht="12.5" x14ac:dyDescent="0.25"/>
    <row r="9712" customFormat="1" ht="12.5" x14ac:dyDescent="0.25"/>
    <row r="9713" customFormat="1" ht="12.5" x14ac:dyDescent="0.25"/>
    <row r="9714" customFormat="1" ht="12.5" x14ac:dyDescent="0.25"/>
    <row r="9715" customFormat="1" ht="12.5" x14ac:dyDescent="0.25"/>
    <row r="9716" customFormat="1" ht="12.5" x14ac:dyDescent="0.25"/>
    <row r="9717" customFormat="1" ht="12.5" x14ac:dyDescent="0.25"/>
    <row r="9718" customFormat="1" ht="12.5" x14ac:dyDescent="0.25"/>
    <row r="9719" customFormat="1" ht="12.5" x14ac:dyDescent="0.25"/>
    <row r="9720" customFormat="1" ht="12.5" x14ac:dyDescent="0.25"/>
    <row r="9721" customFormat="1" ht="12.5" x14ac:dyDescent="0.25"/>
    <row r="9722" customFormat="1" ht="12.5" x14ac:dyDescent="0.25"/>
    <row r="9723" customFormat="1" ht="12.5" x14ac:dyDescent="0.25"/>
    <row r="9724" customFormat="1" ht="12.5" x14ac:dyDescent="0.25"/>
    <row r="9725" customFormat="1" ht="12.5" x14ac:dyDescent="0.25"/>
    <row r="9726" customFormat="1" ht="12.5" x14ac:dyDescent="0.25"/>
    <row r="9727" customFormat="1" ht="12.5" x14ac:dyDescent="0.25"/>
    <row r="9728" customFormat="1" ht="12.5" x14ac:dyDescent="0.25"/>
    <row r="9729" customFormat="1" ht="12.5" x14ac:dyDescent="0.25"/>
    <row r="9730" customFormat="1" ht="12.5" x14ac:dyDescent="0.25"/>
    <row r="9731" customFormat="1" ht="12.5" x14ac:dyDescent="0.25"/>
    <row r="9732" customFormat="1" ht="12.5" x14ac:dyDescent="0.25"/>
    <row r="9733" customFormat="1" ht="12.5" x14ac:dyDescent="0.25"/>
    <row r="9734" customFormat="1" ht="12.5" x14ac:dyDescent="0.25"/>
    <row r="9735" customFormat="1" ht="12.5" x14ac:dyDescent="0.25"/>
    <row r="9736" customFormat="1" ht="12.5" x14ac:dyDescent="0.25"/>
    <row r="9737" customFormat="1" ht="12.5" x14ac:dyDescent="0.25"/>
    <row r="9738" customFormat="1" ht="12.5" x14ac:dyDescent="0.25"/>
    <row r="9739" customFormat="1" ht="12.5" x14ac:dyDescent="0.25"/>
    <row r="9740" customFormat="1" ht="12.5" x14ac:dyDescent="0.25"/>
    <row r="9741" customFormat="1" ht="12.5" x14ac:dyDescent="0.25"/>
    <row r="9742" customFormat="1" ht="12.5" x14ac:dyDescent="0.25"/>
    <row r="9743" customFormat="1" ht="12.5" x14ac:dyDescent="0.25"/>
    <row r="9744" customFormat="1" ht="12.5" x14ac:dyDescent="0.25"/>
    <row r="9745" customFormat="1" ht="12.5" x14ac:dyDescent="0.25"/>
    <row r="9746" customFormat="1" ht="12.5" x14ac:dyDescent="0.25"/>
    <row r="9747" customFormat="1" ht="12.5" x14ac:dyDescent="0.25"/>
    <row r="9748" customFormat="1" ht="12.5" x14ac:dyDescent="0.25"/>
    <row r="9749" customFormat="1" ht="12.5" x14ac:dyDescent="0.25"/>
    <row r="9750" customFormat="1" ht="12.5" x14ac:dyDescent="0.25"/>
    <row r="9751" customFormat="1" ht="12.5" x14ac:dyDescent="0.25"/>
    <row r="9752" customFormat="1" ht="12.5" x14ac:dyDescent="0.25"/>
    <row r="9753" customFormat="1" ht="12.5" x14ac:dyDescent="0.25"/>
    <row r="9754" customFormat="1" ht="12.5" x14ac:dyDescent="0.25"/>
    <row r="9755" customFormat="1" ht="12.5" x14ac:dyDescent="0.25"/>
    <row r="9756" customFormat="1" ht="12.5" x14ac:dyDescent="0.25"/>
    <row r="9757" customFormat="1" ht="12.5" x14ac:dyDescent="0.25"/>
    <row r="9758" customFormat="1" ht="12.5" x14ac:dyDescent="0.25"/>
    <row r="9759" customFormat="1" ht="12.5" x14ac:dyDescent="0.25"/>
    <row r="9760" customFormat="1" ht="12.5" x14ac:dyDescent="0.25"/>
    <row r="9761" customFormat="1" ht="12.5" x14ac:dyDescent="0.25"/>
    <row r="9762" customFormat="1" ht="12.5" x14ac:dyDescent="0.25"/>
    <row r="9763" customFormat="1" ht="12.5" x14ac:dyDescent="0.25"/>
    <row r="9764" customFormat="1" ht="12.5" x14ac:dyDescent="0.25"/>
    <row r="9765" customFormat="1" ht="12.5" x14ac:dyDescent="0.25"/>
    <row r="9766" customFormat="1" ht="12.5" x14ac:dyDescent="0.25"/>
    <row r="9767" customFormat="1" ht="12.5" x14ac:dyDescent="0.25"/>
    <row r="9768" customFormat="1" ht="12.5" x14ac:dyDescent="0.25"/>
    <row r="9769" customFormat="1" ht="12.5" x14ac:dyDescent="0.25"/>
    <row r="9770" customFormat="1" ht="12.5" x14ac:dyDescent="0.25"/>
    <row r="9771" customFormat="1" ht="12.5" x14ac:dyDescent="0.25"/>
    <row r="9772" customFormat="1" ht="12.5" x14ac:dyDescent="0.25"/>
    <row r="9773" customFormat="1" ht="12.5" x14ac:dyDescent="0.25"/>
    <row r="9774" customFormat="1" ht="12.5" x14ac:dyDescent="0.25"/>
    <row r="9775" customFormat="1" ht="12.5" x14ac:dyDescent="0.25"/>
    <row r="9776" customFormat="1" ht="12.5" x14ac:dyDescent="0.25"/>
    <row r="9777" customFormat="1" ht="12.5" x14ac:dyDescent="0.25"/>
    <row r="9778" customFormat="1" ht="12.5" x14ac:dyDescent="0.25"/>
    <row r="9779" customFormat="1" ht="12.5" x14ac:dyDescent="0.25"/>
    <row r="9780" customFormat="1" ht="12.5" x14ac:dyDescent="0.25"/>
    <row r="9781" customFormat="1" ht="12.5" x14ac:dyDescent="0.25"/>
    <row r="9782" customFormat="1" ht="12.5" x14ac:dyDescent="0.25"/>
    <row r="9783" customFormat="1" ht="12.5" x14ac:dyDescent="0.25"/>
    <row r="9784" customFormat="1" ht="12.5" x14ac:dyDescent="0.25"/>
    <row r="9785" customFormat="1" ht="12.5" x14ac:dyDescent="0.25"/>
    <row r="9786" customFormat="1" ht="12.5" x14ac:dyDescent="0.25"/>
    <row r="9787" customFormat="1" ht="12.5" x14ac:dyDescent="0.25"/>
    <row r="9788" customFormat="1" ht="12.5" x14ac:dyDescent="0.25"/>
    <row r="9789" customFormat="1" ht="12.5" x14ac:dyDescent="0.25"/>
    <row r="9790" customFormat="1" ht="12.5" x14ac:dyDescent="0.25"/>
    <row r="9791" customFormat="1" ht="12.5" x14ac:dyDescent="0.25"/>
    <row r="9792" customFormat="1" ht="12.5" x14ac:dyDescent="0.25"/>
    <row r="9793" customFormat="1" ht="12.5" x14ac:dyDescent="0.25"/>
    <row r="9794" customFormat="1" ht="12.5" x14ac:dyDescent="0.25"/>
    <row r="9795" customFormat="1" ht="12.5" x14ac:dyDescent="0.25"/>
    <row r="9796" customFormat="1" ht="12.5" x14ac:dyDescent="0.25"/>
    <row r="9797" customFormat="1" ht="12.5" x14ac:dyDescent="0.25"/>
    <row r="9798" customFormat="1" ht="12.5" x14ac:dyDescent="0.25"/>
    <row r="9799" customFormat="1" ht="12.5" x14ac:dyDescent="0.25"/>
    <row r="9800" customFormat="1" ht="12.5" x14ac:dyDescent="0.25"/>
    <row r="9801" customFormat="1" ht="12.5" x14ac:dyDescent="0.25"/>
    <row r="9802" customFormat="1" ht="12.5" x14ac:dyDescent="0.25"/>
    <row r="9803" customFormat="1" ht="12.5" x14ac:dyDescent="0.25"/>
    <row r="9804" customFormat="1" ht="12.5" x14ac:dyDescent="0.25"/>
    <row r="9805" customFormat="1" ht="12.5" x14ac:dyDescent="0.25"/>
    <row r="9806" customFormat="1" ht="12.5" x14ac:dyDescent="0.25"/>
    <row r="9807" customFormat="1" ht="12.5" x14ac:dyDescent="0.25"/>
    <row r="9808" customFormat="1" ht="12.5" x14ac:dyDescent="0.25"/>
    <row r="9809" customFormat="1" ht="12.5" x14ac:dyDescent="0.25"/>
    <row r="9810" customFormat="1" ht="12.5" x14ac:dyDescent="0.25"/>
    <row r="9811" customFormat="1" ht="12.5" x14ac:dyDescent="0.25"/>
    <row r="9812" customFormat="1" ht="12.5" x14ac:dyDescent="0.25"/>
    <row r="9813" customFormat="1" ht="12.5" x14ac:dyDescent="0.25"/>
    <row r="9814" customFormat="1" ht="12.5" x14ac:dyDescent="0.25"/>
    <row r="9815" customFormat="1" ht="12.5" x14ac:dyDescent="0.25"/>
    <row r="9816" customFormat="1" ht="12.5" x14ac:dyDescent="0.25"/>
    <row r="9817" customFormat="1" ht="12.5" x14ac:dyDescent="0.25"/>
    <row r="9818" customFormat="1" ht="12.5" x14ac:dyDescent="0.25"/>
    <row r="9819" customFormat="1" ht="12.5" x14ac:dyDescent="0.25"/>
    <row r="9820" customFormat="1" ht="12.5" x14ac:dyDescent="0.25"/>
    <row r="9821" customFormat="1" ht="12.5" x14ac:dyDescent="0.25"/>
    <row r="9822" customFormat="1" ht="12.5" x14ac:dyDescent="0.25"/>
    <row r="9823" customFormat="1" ht="12.5" x14ac:dyDescent="0.25"/>
    <row r="9824" customFormat="1" ht="12.5" x14ac:dyDescent="0.25"/>
    <row r="9825" customFormat="1" ht="12.5" x14ac:dyDescent="0.25"/>
    <row r="9826" customFormat="1" ht="12.5" x14ac:dyDescent="0.25"/>
    <row r="9827" customFormat="1" ht="12.5" x14ac:dyDescent="0.25"/>
    <row r="9828" customFormat="1" ht="12.5" x14ac:dyDescent="0.25"/>
    <row r="9829" customFormat="1" ht="12.5" x14ac:dyDescent="0.25"/>
    <row r="9830" customFormat="1" ht="12.5" x14ac:dyDescent="0.25"/>
    <row r="9831" customFormat="1" ht="12.5" x14ac:dyDescent="0.25"/>
    <row r="9832" customFormat="1" ht="12.5" x14ac:dyDescent="0.25"/>
    <row r="9833" customFormat="1" ht="12.5" x14ac:dyDescent="0.25"/>
    <row r="9834" customFormat="1" ht="12.5" x14ac:dyDescent="0.25"/>
    <row r="9835" customFormat="1" ht="12.5" x14ac:dyDescent="0.25"/>
    <row r="9836" customFormat="1" ht="12.5" x14ac:dyDescent="0.25"/>
    <row r="9837" customFormat="1" ht="12.5" x14ac:dyDescent="0.25"/>
    <row r="9838" customFormat="1" ht="12.5" x14ac:dyDescent="0.25"/>
    <row r="9839" customFormat="1" ht="12.5" x14ac:dyDescent="0.25"/>
    <row r="9840" customFormat="1" ht="12.5" x14ac:dyDescent="0.25"/>
    <row r="9841" customFormat="1" ht="12.5" x14ac:dyDescent="0.25"/>
    <row r="9842" customFormat="1" ht="12.5" x14ac:dyDescent="0.25"/>
    <row r="9843" customFormat="1" ht="12.5" x14ac:dyDescent="0.25"/>
    <row r="9844" customFormat="1" ht="12.5" x14ac:dyDescent="0.25"/>
    <row r="9845" customFormat="1" ht="12.5" x14ac:dyDescent="0.25"/>
    <row r="9846" customFormat="1" ht="12.5" x14ac:dyDescent="0.25"/>
    <row r="9847" customFormat="1" ht="12.5" x14ac:dyDescent="0.25"/>
    <row r="9848" customFormat="1" ht="12.5" x14ac:dyDescent="0.25"/>
    <row r="9849" customFormat="1" ht="12.5" x14ac:dyDescent="0.25"/>
    <row r="9850" customFormat="1" ht="12.5" x14ac:dyDescent="0.25"/>
    <row r="9851" customFormat="1" ht="12.5" x14ac:dyDescent="0.25"/>
    <row r="9852" customFormat="1" ht="12.5" x14ac:dyDescent="0.25"/>
    <row r="9853" customFormat="1" ht="12.5" x14ac:dyDescent="0.25"/>
    <row r="9854" customFormat="1" ht="12.5" x14ac:dyDescent="0.25"/>
    <row r="9855" customFormat="1" ht="12.5" x14ac:dyDescent="0.25"/>
    <row r="9856" customFormat="1" ht="12.5" x14ac:dyDescent="0.25"/>
    <row r="9857" customFormat="1" ht="12.5" x14ac:dyDescent="0.25"/>
    <row r="9858" customFormat="1" ht="12.5" x14ac:dyDescent="0.25"/>
    <row r="9859" customFormat="1" ht="12.5" x14ac:dyDescent="0.25"/>
    <row r="9860" customFormat="1" ht="12.5" x14ac:dyDescent="0.25"/>
    <row r="9861" customFormat="1" ht="12.5" x14ac:dyDescent="0.25"/>
    <row r="9862" customFormat="1" ht="12.5" x14ac:dyDescent="0.25"/>
    <row r="9863" customFormat="1" ht="12.5" x14ac:dyDescent="0.25"/>
    <row r="9864" customFormat="1" ht="12.5" x14ac:dyDescent="0.25"/>
    <row r="9865" customFormat="1" ht="12.5" x14ac:dyDescent="0.25"/>
    <row r="9866" customFormat="1" ht="12.5" x14ac:dyDescent="0.25"/>
    <row r="9867" customFormat="1" ht="12.5" x14ac:dyDescent="0.25"/>
    <row r="9868" customFormat="1" ht="12.5" x14ac:dyDescent="0.25"/>
    <row r="9869" customFormat="1" ht="12.5" x14ac:dyDescent="0.25"/>
    <row r="9870" customFormat="1" ht="12.5" x14ac:dyDescent="0.25"/>
    <row r="9871" customFormat="1" ht="12.5" x14ac:dyDescent="0.25"/>
    <row r="9872" customFormat="1" ht="12.5" x14ac:dyDescent="0.25"/>
    <row r="9873" customFormat="1" ht="12.5" x14ac:dyDescent="0.25"/>
    <row r="9874" customFormat="1" ht="12.5" x14ac:dyDescent="0.25"/>
    <row r="9875" customFormat="1" ht="12.5" x14ac:dyDescent="0.25"/>
    <row r="9876" customFormat="1" ht="12.5" x14ac:dyDescent="0.25"/>
    <row r="9877" customFormat="1" ht="12.5" x14ac:dyDescent="0.25"/>
    <row r="9878" customFormat="1" ht="12.5" x14ac:dyDescent="0.25"/>
    <row r="9879" customFormat="1" ht="12.5" x14ac:dyDescent="0.25"/>
    <row r="9880" customFormat="1" ht="12.5" x14ac:dyDescent="0.25"/>
    <row r="9881" customFormat="1" ht="12.5" x14ac:dyDescent="0.25"/>
    <row r="9882" customFormat="1" ht="12.5" x14ac:dyDescent="0.25"/>
    <row r="9883" customFormat="1" ht="12.5" x14ac:dyDescent="0.25"/>
    <row r="9884" customFormat="1" ht="12.5" x14ac:dyDescent="0.25"/>
    <row r="9885" customFormat="1" ht="12.5" x14ac:dyDescent="0.25"/>
    <row r="9886" customFormat="1" ht="12.5" x14ac:dyDescent="0.25"/>
    <row r="9887" customFormat="1" ht="12.5" x14ac:dyDescent="0.25"/>
    <row r="9888" customFormat="1" ht="12.5" x14ac:dyDescent="0.25"/>
    <row r="9889" customFormat="1" ht="12.5" x14ac:dyDescent="0.25"/>
    <row r="9890" customFormat="1" ht="12.5" x14ac:dyDescent="0.25"/>
    <row r="9891" customFormat="1" ht="12.5" x14ac:dyDescent="0.25"/>
    <row r="9892" customFormat="1" ht="12.5" x14ac:dyDescent="0.25"/>
    <row r="9893" customFormat="1" ht="12.5" x14ac:dyDescent="0.25"/>
    <row r="9894" customFormat="1" ht="12.5" x14ac:dyDescent="0.25"/>
    <row r="9895" customFormat="1" ht="12.5" x14ac:dyDescent="0.25"/>
    <row r="9896" customFormat="1" ht="12.5" x14ac:dyDescent="0.25"/>
    <row r="9897" customFormat="1" ht="12.5" x14ac:dyDescent="0.25"/>
    <row r="9898" customFormat="1" ht="12.5" x14ac:dyDescent="0.25"/>
    <row r="9899" customFormat="1" ht="12.5" x14ac:dyDescent="0.25"/>
    <row r="9900" customFormat="1" ht="12.5" x14ac:dyDescent="0.25"/>
    <row r="9901" customFormat="1" ht="12.5" x14ac:dyDescent="0.25"/>
    <row r="9902" customFormat="1" ht="12.5" x14ac:dyDescent="0.25"/>
    <row r="9903" customFormat="1" ht="12.5" x14ac:dyDescent="0.25"/>
    <row r="9904" customFormat="1" ht="12.5" x14ac:dyDescent="0.25"/>
    <row r="9905" customFormat="1" ht="12.5" x14ac:dyDescent="0.25"/>
    <row r="9906" customFormat="1" ht="12.5" x14ac:dyDescent="0.25"/>
    <row r="9907" customFormat="1" ht="12.5" x14ac:dyDescent="0.25"/>
    <row r="9908" customFormat="1" ht="12.5" x14ac:dyDescent="0.25"/>
    <row r="9909" customFormat="1" ht="12.5" x14ac:dyDescent="0.25"/>
    <row r="9910" customFormat="1" ht="12.5" x14ac:dyDescent="0.25"/>
    <row r="9911" customFormat="1" ht="12.5" x14ac:dyDescent="0.25"/>
    <row r="9912" customFormat="1" ht="12.5" x14ac:dyDescent="0.25"/>
    <row r="9913" customFormat="1" ht="12.5" x14ac:dyDescent="0.25"/>
    <row r="9914" customFormat="1" ht="12.5" x14ac:dyDescent="0.25"/>
    <row r="9915" customFormat="1" ht="12.5" x14ac:dyDescent="0.25"/>
    <row r="9916" customFormat="1" ht="12.5" x14ac:dyDescent="0.25"/>
    <row r="9917" customFormat="1" ht="12.5" x14ac:dyDescent="0.25"/>
    <row r="9918" customFormat="1" ht="12.5" x14ac:dyDescent="0.25"/>
    <row r="9919" customFormat="1" ht="12.5" x14ac:dyDescent="0.25"/>
    <row r="9920" customFormat="1" ht="12.5" x14ac:dyDescent="0.25"/>
    <row r="9921" customFormat="1" ht="12.5" x14ac:dyDescent="0.25"/>
    <row r="9922" customFormat="1" ht="12.5" x14ac:dyDescent="0.25"/>
    <row r="9923" customFormat="1" ht="12.5" x14ac:dyDescent="0.25"/>
    <row r="9924" customFormat="1" ht="12.5" x14ac:dyDescent="0.25"/>
    <row r="9925" customFormat="1" ht="12.5" x14ac:dyDescent="0.25"/>
    <row r="9926" customFormat="1" ht="12.5" x14ac:dyDescent="0.25"/>
    <row r="9927" customFormat="1" ht="12.5" x14ac:dyDescent="0.25"/>
    <row r="9928" customFormat="1" ht="12.5" x14ac:dyDescent="0.25"/>
    <row r="9929" customFormat="1" ht="12.5" x14ac:dyDescent="0.25"/>
    <row r="9930" customFormat="1" ht="12.5" x14ac:dyDescent="0.25"/>
    <row r="9931" customFormat="1" ht="12.5" x14ac:dyDescent="0.25"/>
    <row r="9932" customFormat="1" ht="12.5" x14ac:dyDescent="0.25"/>
    <row r="9933" customFormat="1" ht="12.5" x14ac:dyDescent="0.25"/>
    <row r="9934" customFormat="1" ht="12.5" x14ac:dyDescent="0.25"/>
    <row r="9935" customFormat="1" ht="12.5" x14ac:dyDescent="0.25"/>
    <row r="9936" customFormat="1" ht="12.5" x14ac:dyDescent="0.25"/>
    <row r="9937" customFormat="1" ht="12.5" x14ac:dyDescent="0.25"/>
    <row r="9938" customFormat="1" ht="12.5" x14ac:dyDescent="0.25"/>
    <row r="9939" customFormat="1" ht="12.5" x14ac:dyDescent="0.25"/>
    <row r="9940" customFormat="1" ht="12.5" x14ac:dyDescent="0.25"/>
    <row r="9941" customFormat="1" ht="12.5" x14ac:dyDescent="0.25"/>
    <row r="9942" customFormat="1" ht="12.5" x14ac:dyDescent="0.25"/>
    <row r="9943" customFormat="1" ht="12.5" x14ac:dyDescent="0.25"/>
    <row r="9944" customFormat="1" ht="12.5" x14ac:dyDescent="0.25"/>
    <row r="9945" customFormat="1" ht="12.5" x14ac:dyDescent="0.25"/>
    <row r="9946" customFormat="1" ht="12.5" x14ac:dyDescent="0.25"/>
    <row r="9947" customFormat="1" ht="12.5" x14ac:dyDescent="0.25"/>
    <row r="9948" customFormat="1" ht="12.5" x14ac:dyDescent="0.25"/>
    <row r="9949" customFormat="1" ht="12.5" x14ac:dyDescent="0.25"/>
    <row r="9950" customFormat="1" ht="12.5" x14ac:dyDescent="0.25"/>
    <row r="9951" customFormat="1" ht="12.5" x14ac:dyDescent="0.25"/>
    <row r="9952" customFormat="1" ht="12.5" x14ac:dyDescent="0.25"/>
    <row r="9953" customFormat="1" ht="12.5" x14ac:dyDescent="0.25"/>
    <row r="9954" customFormat="1" ht="12.5" x14ac:dyDescent="0.25"/>
    <row r="9955" customFormat="1" ht="12.5" x14ac:dyDescent="0.25"/>
    <row r="9956" customFormat="1" ht="12.5" x14ac:dyDescent="0.25"/>
    <row r="9957" customFormat="1" ht="12.5" x14ac:dyDescent="0.25"/>
    <row r="9958" customFormat="1" ht="12.5" x14ac:dyDescent="0.25"/>
    <row r="9959" customFormat="1" ht="12.5" x14ac:dyDescent="0.25"/>
    <row r="9960" customFormat="1" ht="12.5" x14ac:dyDescent="0.25"/>
    <row r="9961" customFormat="1" ht="12.5" x14ac:dyDescent="0.25"/>
    <row r="9962" customFormat="1" ht="12.5" x14ac:dyDescent="0.25"/>
    <row r="9963" customFormat="1" ht="12.5" x14ac:dyDescent="0.25"/>
    <row r="9964" customFormat="1" ht="12.5" x14ac:dyDescent="0.25"/>
    <row r="9965" customFormat="1" ht="12.5" x14ac:dyDescent="0.25"/>
    <row r="9966" customFormat="1" ht="12.5" x14ac:dyDescent="0.25"/>
    <row r="9967" customFormat="1" ht="12.5" x14ac:dyDescent="0.25"/>
    <row r="9968" customFormat="1" ht="12.5" x14ac:dyDescent="0.25"/>
    <row r="9969" customFormat="1" ht="12.5" x14ac:dyDescent="0.25"/>
    <row r="9970" customFormat="1" ht="12.5" x14ac:dyDescent="0.25"/>
    <row r="9971" customFormat="1" ht="12.5" x14ac:dyDescent="0.25"/>
    <row r="9972" customFormat="1" ht="12.5" x14ac:dyDescent="0.25"/>
    <row r="9973" customFormat="1" ht="12.5" x14ac:dyDescent="0.25"/>
    <row r="9974" customFormat="1" ht="12.5" x14ac:dyDescent="0.25"/>
    <row r="9975" customFormat="1" ht="12.5" x14ac:dyDescent="0.25"/>
    <row r="9976" customFormat="1" ht="12.5" x14ac:dyDescent="0.25"/>
    <row r="9977" customFormat="1" ht="12.5" x14ac:dyDescent="0.25"/>
    <row r="9978" customFormat="1" ht="12.5" x14ac:dyDescent="0.25"/>
    <row r="9979" customFormat="1" ht="12.5" x14ac:dyDescent="0.25"/>
    <row r="9980" customFormat="1" ht="12.5" x14ac:dyDescent="0.25"/>
    <row r="9981" customFormat="1" ht="12.5" x14ac:dyDescent="0.25"/>
    <row r="9982" customFormat="1" ht="12.5" x14ac:dyDescent="0.25"/>
    <row r="9983" customFormat="1" ht="12.5" x14ac:dyDescent="0.25"/>
    <row r="9984" customFormat="1" ht="12.5" x14ac:dyDescent="0.25"/>
    <row r="9985" customFormat="1" ht="12.5" x14ac:dyDescent="0.25"/>
    <row r="9986" customFormat="1" ht="12.5" x14ac:dyDescent="0.25"/>
    <row r="9987" customFormat="1" ht="12.5" x14ac:dyDescent="0.25"/>
    <row r="9988" customFormat="1" ht="12.5" x14ac:dyDescent="0.25"/>
    <row r="9989" customFormat="1" ht="12.5" x14ac:dyDescent="0.25"/>
    <row r="9990" customFormat="1" ht="12.5" x14ac:dyDescent="0.25"/>
    <row r="9991" customFormat="1" ht="12.5" x14ac:dyDescent="0.25"/>
    <row r="9992" customFormat="1" ht="12.5" x14ac:dyDescent="0.25"/>
    <row r="9993" customFormat="1" ht="12.5" x14ac:dyDescent="0.25"/>
    <row r="9994" customFormat="1" ht="12.5" x14ac:dyDescent="0.25"/>
    <row r="9995" customFormat="1" ht="12.5" x14ac:dyDescent="0.25"/>
    <row r="9996" customFormat="1" ht="12.5" x14ac:dyDescent="0.25"/>
    <row r="9997" customFormat="1" ht="12.5" x14ac:dyDescent="0.25"/>
    <row r="9998" customFormat="1" ht="12.5" x14ac:dyDescent="0.25"/>
    <row r="9999" customFormat="1" ht="12.5" x14ac:dyDescent="0.25"/>
    <row r="10000" customFormat="1" ht="12.5" x14ac:dyDescent="0.25"/>
    <row r="10001" customFormat="1" ht="12.5" x14ac:dyDescent="0.25"/>
    <row r="10002" customFormat="1" ht="12.5" x14ac:dyDescent="0.25"/>
    <row r="10003" customFormat="1" ht="12.5" x14ac:dyDescent="0.25"/>
    <row r="10004" customFormat="1" ht="12.5" x14ac:dyDescent="0.25"/>
    <row r="10005" customFormat="1" ht="12.5" x14ac:dyDescent="0.25"/>
    <row r="10006" customFormat="1" ht="12.5" x14ac:dyDescent="0.25"/>
    <row r="10007" customFormat="1" ht="12.5" x14ac:dyDescent="0.25"/>
    <row r="10008" customFormat="1" ht="12.5" x14ac:dyDescent="0.25"/>
    <row r="10009" customFormat="1" ht="12.5" x14ac:dyDescent="0.25"/>
    <row r="10010" customFormat="1" ht="12.5" x14ac:dyDescent="0.25"/>
    <row r="10011" customFormat="1" ht="12.5" x14ac:dyDescent="0.25"/>
    <row r="10012" customFormat="1" ht="12.5" x14ac:dyDescent="0.25"/>
    <row r="10013" customFormat="1" ht="12.5" x14ac:dyDescent="0.25"/>
    <row r="10014" customFormat="1" ht="12.5" x14ac:dyDescent="0.25"/>
    <row r="10015" customFormat="1" ht="12.5" x14ac:dyDescent="0.25"/>
    <row r="10016" customFormat="1" ht="12.5" x14ac:dyDescent="0.25"/>
    <row r="10017" customFormat="1" ht="12.5" x14ac:dyDescent="0.25"/>
    <row r="10018" customFormat="1" ht="12.5" x14ac:dyDescent="0.25"/>
    <row r="10019" customFormat="1" ht="12.5" x14ac:dyDescent="0.25"/>
    <row r="10020" customFormat="1" ht="12.5" x14ac:dyDescent="0.25"/>
    <row r="10021" customFormat="1" ht="12.5" x14ac:dyDescent="0.25"/>
    <row r="10022" customFormat="1" ht="12.5" x14ac:dyDescent="0.25"/>
    <row r="10023" customFormat="1" ht="12.5" x14ac:dyDescent="0.25"/>
    <row r="10024" customFormat="1" ht="12.5" x14ac:dyDescent="0.25"/>
    <row r="10025" customFormat="1" ht="12.5" x14ac:dyDescent="0.25"/>
    <row r="10026" customFormat="1" ht="12.5" x14ac:dyDescent="0.25"/>
    <row r="10027" customFormat="1" ht="12.5" x14ac:dyDescent="0.25"/>
    <row r="10028" customFormat="1" ht="12.5" x14ac:dyDescent="0.25"/>
    <row r="10029" customFormat="1" ht="12.5" x14ac:dyDescent="0.25"/>
    <row r="10030" customFormat="1" ht="12.5" x14ac:dyDescent="0.25"/>
    <row r="10031" customFormat="1" ht="12.5" x14ac:dyDescent="0.25"/>
    <row r="10032" customFormat="1" ht="12.5" x14ac:dyDescent="0.25"/>
    <row r="10033" customFormat="1" ht="12.5" x14ac:dyDescent="0.25"/>
    <row r="10034" customFormat="1" ht="12.5" x14ac:dyDescent="0.25"/>
    <row r="10035" customFormat="1" ht="12.5" x14ac:dyDescent="0.25"/>
    <row r="10036" customFormat="1" ht="12.5" x14ac:dyDescent="0.25"/>
    <row r="10037" customFormat="1" ht="12.5" x14ac:dyDescent="0.25"/>
    <row r="10038" customFormat="1" ht="12.5" x14ac:dyDescent="0.25"/>
    <row r="10039" customFormat="1" ht="12.5" x14ac:dyDescent="0.25"/>
    <row r="10040" customFormat="1" ht="12.5" x14ac:dyDescent="0.25"/>
    <row r="10041" customFormat="1" ht="12.5" x14ac:dyDescent="0.25"/>
    <row r="10042" customFormat="1" ht="12.5" x14ac:dyDescent="0.25"/>
    <row r="10043" customFormat="1" ht="12.5" x14ac:dyDescent="0.25"/>
    <row r="10044" customFormat="1" ht="12.5" x14ac:dyDescent="0.25"/>
    <row r="10045" customFormat="1" ht="12.5" x14ac:dyDescent="0.25"/>
    <row r="10046" customFormat="1" ht="12.5" x14ac:dyDescent="0.25"/>
    <row r="10047" customFormat="1" ht="12.5" x14ac:dyDescent="0.25"/>
    <row r="10048" customFormat="1" ht="12.5" x14ac:dyDescent="0.25"/>
    <row r="10049" customFormat="1" ht="12.5" x14ac:dyDescent="0.25"/>
    <row r="10050" customFormat="1" ht="12.5" x14ac:dyDescent="0.25"/>
    <row r="10051" customFormat="1" ht="12.5" x14ac:dyDescent="0.25"/>
    <row r="10052" customFormat="1" ht="12.5" x14ac:dyDescent="0.25"/>
    <row r="10053" customFormat="1" ht="12.5" x14ac:dyDescent="0.25"/>
    <row r="10054" customFormat="1" ht="12.5" x14ac:dyDescent="0.25"/>
    <row r="10055" customFormat="1" ht="12.5" x14ac:dyDescent="0.25"/>
    <row r="10056" customFormat="1" ht="12.5" x14ac:dyDescent="0.25"/>
    <row r="10057" customFormat="1" ht="12.5" x14ac:dyDescent="0.25"/>
    <row r="10058" customFormat="1" ht="12.5" x14ac:dyDescent="0.25"/>
    <row r="10059" customFormat="1" ht="12.5" x14ac:dyDescent="0.25"/>
    <row r="10060" customFormat="1" ht="12.5" x14ac:dyDescent="0.25"/>
    <row r="10061" customFormat="1" ht="12.5" x14ac:dyDescent="0.25"/>
    <row r="10062" customFormat="1" ht="12.5" x14ac:dyDescent="0.25"/>
    <row r="10063" customFormat="1" ht="12.5" x14ac:dyDescent="0.25"/>
    <row r="10064" customFormat="1" ht="12.5" x14ac:dyDescent="0.25"/>
    <row r="10065" customFormat="1" ht="12.5" x14ac:dyDescent="0.25"/>
    <row r="10066" customFormat="1" ht="12.5" x14ac:dyDescent="0.25"/>
    <row r="10067" customFormat="1" ht="12.5" x14ac:dyDescent="0.25"/>
    <row r="10068" customFormat="1" ht="12.5" x14ac:dyDescent="0.25"/>
    <row r="10069" customFormat="1" ht="12.5" x14ac:dyDescent="0.25"/>
    <row r="10070" customFormat="1" ht="12.5" x14ac:dyDescent="0.25"/>
    <row r="10071" customFormat="1" ht="12.5" x14ac:dyDescent="0.25"/>
    <row r="10072" customFormat="1" ht="12.5" x14ac:dyDescent="0.25"/>
    <row r="10073" customFormat="1" ht="12.5" x14ac:dyDescent="0.25"/>
    <row r="10074" customFormat="1" ht="12.5" x14ac:dyDescent="0.25"/>
    <row r="10075" customFormat="1" ht="12.5" x14ac:dyDescent="0.25"/>
    <row r="10076" customFormat="1" ht="12.5" x14ac:dyDescent="0.25"/>
    <row r="10077" customFormat="1" ht="12.5" x14ac:dyDescent="0.25"/>
    <row r="10078" customFormat="1" ht="12.5" x14ac:dyDescent="0.25"/>
    <row r="10079" customFormat="1" ht="12.5" x14ac:dyDescent="0.25"/>
    <row r="10080" customFormat="1" ht="12.5" x14ac:dyDescent="0.25"/>
    <row r="10081" customFormat="1" ht="12.5" x14ac:dyDescent="0.25"/>
    <row r="10082" customFormat="1" ht="12.5" x14ac:dyDescent="0.25"/>
    <row r="10083" customFormat="1" ht="12.5" x14ac:dyDescent="0.25"/>
    <row r="10084" customFormat="1" ht="12.5" x14ac:dyDescent="0.25"/>
    <row r="10085" customFormat="1" ht="12.5" x14ac:dyDescent="0.25"/>
    <row r="10086" customFormat="1" ht="12.5" x14ac:dyDescent="0.25"/>
    <row r="10087" customFormat="1" ht="12.5" x14ac:dyDescent="0.25"/>
    <row r="10088" customFormat="1" ht="12.5" x14ac:dyDescent="0.25"/>
    <row r="10089" customFormat="1" ht="12.5" x14ac:dyDescent="0.25"/>
    <row r="10090" customFormat="1" ht="12.5" x14ac:dyDescent="0.25"/>
    <row r="10091" customFormat="1" ht="12.5" x14ac:dyDescent="0.25"/>
    <row r="10092" customFormat="1" ht="12.5" x14ac:dyDescent="0.25"/>
    <row r="10093" customFormat="1" ht="12.5" x14ac:dyDescent="0.25"/>
    <row r="10094" customFormat="1" ht="12.5" x14ac:dyDescent="0.25"/>
    <row r="10095" customFormat="1" ht="12.5" x14ac:dyDescent="0.25"/>
    <row r="10096" customFormat="1" ht="12.5" x14ac:dyDescent="0.25"/>
    <row r="10097" customFormat="1" ht="12.5" x14ac:dyDescent="0.25"/>
    <row r="10098" customFormat="1" ht="12.5" x14ac:dyDescent="0.25"/>
    <row r="10099" customFormat="1" ht="12.5" x14ac:dyDescent="0.25"/>
    <row r="10100" customFormat="1" ht="12.5" x14ac:dyDescent="0.25"/>
    <row r="10101" customFormat="1" ht="12.5" x14ac:dyDescent="0.25"/>
    <row r="10102" customFormat="1" ht="12.5" x14ac:dyDescent="0.25"/>
    <row r="10103" customFormat="1" ht="12.5" x14ac:dyDescent="0.25"/>
    <row r="10104" customFormat="1" ht="12.5" x14ac:dyDescent="0.25"/>
    <row r="10105" customFormat="1" ht="12.5" x14ac:dyDescent="0.25"/>
    <row r="10106" customFormat="1" ht="12.5" x14ac:dyDescent="0.25"/>
    <row r="10107" customFormat="1" ht="12.5" x14ac:dyDescent="0.25"/>
    <row r="10108" customFormat="1" ht="12.5" x14ac:dyDescent="0.25"/>
    <row r="10109" customFormat="1" ht="12.5" x14ac:dyDescent="0.25"/>
    <row r="10110" customFormat="1" ht="12.5" x14ac:dyDescent="0.25"/>
    <row r="10111" customFormat="1" ht="12.5" x14ac:dyDescent="0.25"/>
    <row r="10112" customFormat="1" ht="12.5" x14ac:dyDescent="0.25"/>
    <row r="10113" customFormat="1" ht="12.5" x14ac:dyDescent="0.25"/>
    <row r="10114" customFormat="1" ht="12.5" x14ac:dyDescent="0.25"/>
    <row r="10115" customFormat="1" ht="12.5" x14ac:dyDescent="0.25"/>
    <row r="10116" customFormat="1" ht="12.5" x14ac:dyDescent="0.25"/>
    <row r="10117" customFormat="1" ht="12.5" x14ac:dyDescent="0.25"/>
    <row r="10118" customFormat="1" ht="12.5" x14ac:dyDescent="0.25"/>
    <row r="10119" customFormat="1" ht="12.5" x14ac:dyDescent="0.25"/>
    <row r="10120" customFormat="1" ht="12.5" x14ac:dyDescent="0.25"/>
    <row r="10121" customFormat="1" ht="12.5" x14ac:dyDescent="0.25"/>
    <row r="10122" customFormat="1" ht="12.5" x14ac:dyDescent="0.25"/>
    <row r="10123" customFormat="1" ht="12.5" x14ac:dyDescent="0.25"/>
    <row r="10124" customFormat="1" ht="12.5" x14ac:dyDescent="0.25"/>
    <row r="10125" customFormat="1" ht="12.5" x14ac:dyDescent="0.25"/>
    <row r="10126" customFormat="1" ht="12.5" x14ac:dyDescent="0.25"/>
    <row r="10127" customFormat="1" ht="12.5" x14ac:dyDescent="0.25"/>
    <row r="10128" customFormat="1" ht="12.5" x14ac:dyDescent="0.25"/>
    <row r="10129" customFormat="1" ht="12.5" x14ac:dyDescent="0.25"/>
    <row r="10130" customFormat="1" ht="12.5" x14ac:dyDescent="0.25"/>
    <row r="10131" customFormat="1" ht="12.5" x14ac:dyDescent="0.25"/>
    <row r="10132" customFormat="1" ht="12.5" x14ac:dyDescent="0.25"/>
    <row r="10133" customFormat="1" ht="12.5" x14ac:dyDescent="0.25"/>
    <row r="10134" customFormat="1" ht="12.5" x14ac:dyDescent="0.25"/>
    <row r="10135" customFormat="1" ht="12.5" x14ac:dyDescent="0.25"/>
    <row r="10136" customFormat="1" ht="12.5" x14ac:dyDescent="0.25"/>
    <row r="10137" customFormat="1" ht="12.5" x14ac:dyDescent="0.25"/>
    <row r="10138" customFormat="1" ht="12.5" x14ac:dyDescent="0.25"/>
    <row r="10139" customFormat="1" ht="12.5" x14ac:dyDescent="0.25"/>
    <row r="10140" customFormat="1" ht="12.5" x14ac:dyDescent="0.25"/>
    <row r="10141" customFormat="1" ht="12.5" x14ac:dyDescent="0.25"/>
    <row r="10142" customFormat="1" ht="12.5" x14ac:dyDescent="0.25"/>
    <row r="10143" customFormat="1" ht="12.5" x14ac:dyDescent="0.25"/>
    <row r="10144" customFormat="1" ht="12.5" x14ac:dyDescent="0.25"/>
    <row r="10145" customFormat="1" ht="12.5" x14ac:dyDescent="0.25"/>
    <row r="10146" customFormat="1" ht="12.5" x14ac:dyDescent="0.25"/>
    <row r="10147" customFormat="1" ht="12.5" x14ac:dyDescent="0.25"/>
    <row r="10148" customFormat="1" ht="12.5" x14ac:dyDescent="0.25"/>
    <row r="10149" customFormat="1" ht="12.5" x14ac:dyDescent="0.25"/>
    <row r="10150" customFormat="1" ht="12.5" x14ac:dyDescent="0.25"/>
    <row r="10151" customFormat="1" ht="12.5" x14ac:dyDescent="0.25"/>
    <row r="10152" customFormat="1" ht="12.5" x14ac:dyDescent="0.25"/>
    <row r="10153" customFormat="1" ht="12.5" x14ac:dyDescent="0.25"/>
    <row r="10154" customFormat="1" ht="12.5" x14ac:dyDescent="0.25"/>
    <row r="10155" customFormat="1" ht="12.5" x14ac:dyDescent="0.25"/>
    <row r="10156" customFormat="1" ht="12.5" x14ac:dyDescent="0.25"/>
    <row r="10157" customFormat="1" ht="12.5" x14ac:dyDescent="0.25"/>
    <row r="10158" customFormat="1" ht="12.5" x14ac:dyDescent="0.25"/>
    <row r="10159" customFormat="1" ht="12.5" x14ac:dyDescent="0.25"/>
    <row r="10160" customFormat="1" ht="12.5" x14ac:dyDescent="0.25"/>
    <row r="10161" customFormat="1" ht="12.5" x14ac:dyDescent="0.25"/>
    <row r="10162" customFormat="1" ht="12.5" x14ac:dyDescent="0.25"/>
    <row r="10163" customFormat="1" ht="12.5" x14ac:dyDescent="0.25"/>
    <row r="10164" customFormat="1" ht="12.5" x14ac:dyDescent="0.25"/>
    <row r="10165" customFormat="1" ht="12.5" x14ac:dyDescent="0.25"/>
    <row r="10166" customFormat="1" ht="12.5" x14ac:dyDescent="0.25"/>
    <row r="10167" customFormat="1" ht="12.5" x14ac:dyDescent="0.25"/>
    <row r="10168" customFormat="1" ht="12.5" x14ac:dyDescent="0.25"/>
    <row r="10169" customFormat="1" ht="12.5" x14ac:dyDescent="0.25"/>
    <row r="10170" customFormat="1" ht="12.5" x14ac:dyDescent="0.25"/>
    <row r="10171" customFormat="1" ht="12.5" x14ac:dyDescent="0.25"/>
    <row r="10172" customFormat="1" ht="12.5" x14ac:dyDescent="0.25"/>
    <row r="10173" customFormat="1" ht="12.5" x14ac:dyDescent="0.25"/>
    <row r="10174" customFormat="1" ht="12.5" x14ac:dyDescent="0.25"/>
    <row r="10175" customFormat="1" ht="12.5" x14ac:dyDescent="0.25"/>
    <row r="10176" customFormat="1" ht="12.5" x14ac:dyDescent="0.25"/>
    <row r="10177" customFormat="1" ht="12.5" x14ac:dyDescent="0.25"/>
    <row r="10178" customFormat="1" ht="12.5" x14ac:dyDescent="0.25"/>
    <row r="10179" customFormat="1" ht="12.5" x14ac:dyDescent="0.25"/>
    <row r="10180" customFormat="1" ht="12.5" x14ac:dyDescent="0.25"/>
    <row r="10181" customFormat="1" ht="12.5" x14ac:dyDescent="0.25"/>
    <row r="10182" customFormat="1" ht="12.5" x14ac:dyDescent="0.25"/>
    <row r="10183" customFormat="1" ht="12.5" x14ac:dyDescent="0.25"/>
    <row r="10184" customFormat="1" ht="12.5" x14ac:dyDescent="0.25"/>
    <row r="10185" customFormat="1" ht="12.5" x14ac:dyDescent="0.25"/>
    <row r="10186" customFormat="1" ht="12.5" x14ac:dyDescent="0.25"/>
    <row r="10187" customFormat="1" ht="12.5" x14ac:dyDescent="0.25"/>
    <row r="10188" customFormat="1" ht="12.5" x14ac:dyDescent="0.25"/>
    <row r="10189" customFormat="1" ht="12.5" x14ac:dyDescent="0.25"/>
    <row r="10190" customFormat="1" ht="12.5" x14ac:dyDescent="0.25"/>
    <row r="10191" customFormat="1" ht="12.5" x14ac:dyDescent="0.25"/>
    <row r="10192" customFormat="1" ht="12.5" x14ac:dyDescent="0.25"/>
    <row r="10193" customFormat="1" ht="12.5" x14ac:dyDescent="0.25"/>
    <row r="10194" customFormat="1" ht="12.5" x14ac:dyDescent="0.25"/>
    <row r="10195" customFormat="1" ht="12.5" x14ac:dyDescent="0.25"/>
    <row r="10196" customFormat="1" ht="12.5" x14ac:dyDescent="0.25"/>
    <row r="10197" customFormat="1" ht="12.5" x14ac:dyDescent="0.25"/>
    <row r="10198" customFormat="1" ht="12.5" x14ac:dyDescent="0.25"/>
    <row r="10199" customFormat="1" ht="12.5" x14ac:dyDescent="0.25"/>
    <row r="10200" customFormat="1" ht="12.5" x14ac:dyDescent="0.25"/>
    <row r="10201" customFormat="1" ht="12.5" x14ac:dyDescent="0.25"/>
    <row r="10202" customFormat="1" ht="12.5" x14ac:dyDescent="0.25"/>
    <row r="10203" customFormat="1" ht="12.5" x14ac:dyDescent="0.25"/>
    <row r="10204" customFormat="1" ht="12.5" x14ac:dyDescent="0.25"/>
    <row r="10205" customFormat="1" ht="12.5" x14ac:dyDescent="0.25"/>
    <row r="10206" customFormat="1" ht="12.5" x14ac:dyDescent="0.25"/>
    <row r="10207" customFormat="1" ht="12.5" x14ac:dyDescent="0.25"/>
    <row r="10208" customFormat="1" ht="12.5" x14ac:dyDescent="0.25"/>
    <row r="10209" customFormat="1" ht="12.5" x14ac:dyDescent="0.25"/>
    <row r="10210" customFormat="1" ht="12.5" x14ac:dyDescent="0.25"/>
    <row r="10211" customFormat="1" ht="12.5" x14ac:dyDescent="0.25"/>
    <row r="10212" customFormat="1" ht="12.5" x14ac:dyDescent="0.25"/>
    <row r="10213" customFormat="1" ht="12.5" x14ac:dyDescent="0.25"/>
    <row r="10214" customFormat="1" ht="12.5" x14ac:dyDescent="0.25"/>
    <row r="10215" customFormat="1" ht="12.5" x14ac:dyDescent="0.25"/>
    <row r="10216" customFormat="1" ht="12.5" x14ac:dyDescent="0.25"/>
    <row r="10217" customFormat="1" ht="12.5" x14ac:dyDescent="0.25"/>
    <row r="10218" customFormat="1" ht="12.5" x14ac:dyDescent="0.25"/>
    <row r="10219" customFormat="1" ht="12.5" x14ac:dyDescent="0.25"/>
    <row r="10220" customFormat="1" ht="12.5" x14ac:dyDescent="0.25"/>
    <row r="10221" customFormat="1" ht="12.5" x14ac:dyDescent="0.25"/>
    <row r="10222" customFormat="1" ht="12.5" x14ac:dyDescent="0.25"/>
    <row r="10223" customFormat="1" ht="12.5" x14ac:dyDescent="0.25"/>
    <row r="10224" customFormat="1" ht="12.5" x14ac:dyDescent="0.25"/>
    <row r="10225" customFormat="1" ht="12.5" x14ac:dyDescent="0.25"/>
    <row r="10226" customFormat="1" ht="12.5" x14ac:dyDescent="0.25"/>
    <row r="10227" customFormat="1" ht="12.5" x14ac:dyDescent="0.25"/>
    <row r="10228" customFormat="1" ht="12.5" x14ac:dyDescent="0.25"/>
    <row r="10229" customFormat="1" ht="12.5" x14ac:dyDescent="0.25"/>
    <row r="10230" customFormat="1" ht="12.5" x14ac:dyDescent="0.25"/>
    <row r="10231" customFormat="1" ht="12.5" x14ac:dyDescent="0.25"/>
    <row r="10232" customFormat="1" ht="12.5" x14ac:dyDescent="0.25"/>
    <row r="10233" customFormat="1" ht="12.5" x14ac:dyDescent="0.25"/>
    <row r="10234" customFormat="1" ht="12.5" x14ac:dyDescent="0.25"/>
    <row r="10235" customFormat="1" ht="12.5" x14ac:dyDescent="0.25"/>
    <row r="10236" customFormat="1" ht="12.5" x14ac:dyDescent="0.25"/>
    <row r="10237" customFormat="1" ht="12.5" x14ac:dyDescent="0.25"/>
    <row r="10238" customFormat="1" ht="12.5" x14ac:dyDescent="0.25"/>
    <row r="10239" customFormat="1" ht="12.5" x14ac:dyDescent="0.25"/>
    <row r="10240" customFormat="1" ht="12.5" x14ac:dyDescent="0.25"/>
    <row r="10241" customFormat="1" ht="12.5" x14ac:dyDescent="0.25"/>
    <row r="10242" customFormat="1" ht="12.5" x14ac:dyDescent="0.25"/>
    <row r="10243" customFormat="1" ht="12.5" x14ac:dyDescent="0.25"/>
    <row r="10244" customFormat="1" ht="12.5" x14ac:dyDescent="0.25"/>
    <row r="10245" customFormat="1" ht="12.5" x14ac:dyDescent="0.25"/>
    <row r="10246" customFormat="1" ht="12.5" x14ac:dyDescent="0.25"/>
    <row r="10247" customFormat="1" ht="12.5" x14ac:dyDescent="0.25"/>
    <row r="10248" customFormat="1" ht="12.5" x14ac:dyDescent="0.25"/>
    <row r="10249" customFormat="1" ht="12.5" x14ac:dyDescent="0.25"/>
    <row r="10250" customFormat="1" ht="12.5" x14ac:dyDescent="0.25"/>
    <row r="10251" customFormat="1" ht="12.5" x14ac:dyDescent="0.25"/>
    <row r="10252" customFormat="1" ht="12.5" x14ac:dyDescent="0.25"/>
    <row r="10253" customFormat="1" ht="12.5" x14ac:dyDescent="0.25"/>
    <row r="10254" customFormat="1" ht="12.5" x14ac:dyDescent="0.25"/>
    <row r="10255" customFormat="1" ht="12.5" x14ac:dyDescent="0.25"/>
    <row r="10256" customFormat="1" ht="12.5" x14ac:dyDescent="0.25"/>
    <row r="10257" customFormat="1" ht="12.5" x14ac:dyDescent="0.25"/>
    <row r="10258" customFormat="1" ht="12.5" x14ac:dyDescent="0.25"/>
    <row r="10259" customFormat="1" ht="12.5" x14ac:dyDescent="0.25"/>
    <row r="10260" customFormat="1" ht="12.5" x14ac:dyDescent="0.25"/>
    <row r="10261" customFormat="1" ht="12.5" x14ac:dyDescent="0.25"/>
    <row r="10262" customFormat="1" ht="12.5" x14ac:dyDescent="0.25"/>
    <row r="10263" customFormat="1" ht="12.5" x14ac:dyDescent="0.25"/>
    <row r="10264" customFormat="1" ht="12.5" x14ac:dyDescent="0.25"/>
    <row r="10265" customFormat="1" ht="12.5" x14ac:dyDescent="0.25"/>
    <row r="10266" customFormat="1" ht="12.5" x14ac:dyDescent="0.25"/>
    <row r="10267" customFormat="1" ht="12.5" x14ac:dyDescent="0.25"/>
    <row r="10268" customFormat="1" ht="12.5" x14ac:dyDescent="0.25"/>
    <row r="10269" customFormat="1" ht="12.5" x14ac:dyDescent="0.25"/>
    <row r="10270" customFormat="1" ht="12.5" x14ac:dyDescent="0.25"/>
    <row r="10271" customFormat="1" ht="12.5" x14ac:dyDescent="0.25"/>
    <row r="10272" customFormat="1" ht="12.5" x14ac:dyDescent="0.25"/>
    <row r="10273" customFormat="1" ht="12.5" x14ac:dyDescent="0.25"/>
    <row r="10274" customFormat="1" ht="12.5" x14ac:dyDescent="0.25"/>
    <row r="10275" customFormat="1" ht="12.5" x14ac:dyDescent="0.25"/>
    <row r="10276" customFormat="1" ht="12.5" x14ac:dyDescent="0.25"/>
    <row r="10277" customFormat="1" ht="12.5" x14ac:dyDescent="0.25"/>
    <row r="10278" customFormat="1" ht="12.5" x14ac:dyDescent="0.25"/>
    <row r="10279" customFormat="1" ht="12.5" x14ac:dyDescent="0.25"/>
    <row r="10280" customFormat="1" ht="12.5" x14ac:dyDescent="0.25"/>
    <row r="10281" customFormat="1" ht="12.5" x14ac:dyDescent="0.25"/>
    <row r="10282" customFormat="1" ht="12.5" x14ac:dyDescent="0.25"/>
    <row r="10283" customFormat="1" ht="12.5" x14ac:dyDescent="0.25"/>
    <row r="10284" customFormat="1" ht="12.5" x14ac:dyDescent="0.25"/>
    <row r="10285" customFormat="1" ht="12.5" x14ac:dyDescent="0.25"/>
    <row r="10286" customFormat="1" ht="12.5" x14ac:dyDescent="0.25"/>
    <row r="10287" customFormat="1" ht="12.5" x14ac:dyDescent="0.25"/>
    <row r="10288" customFormat="1" ht="12.5" x14ac:dyDescent="0.25"/>
    <row r="10289" customFormat="1" ht="12.5" x14ac:dyDescent="0.25"/>
    <row r="10290" customFormat="1" ht="12.5" x14ac:dyDescent="0.25"/>
    <row r="10291" customFormat="1" ht="12.5" x14ac:dyDescent="0.25"/>
    <row r="10292" customFormat="1" ht="12.5" x14ac:dyDescent="0.25"/>
    <row r="10293" customFormat="1" ht="12.5" x14ac:dyDescent="0.25"/>
    <row r="10294" customFormat="1" ht="12.5" x14ac:dyDescent="0.25"/>
    <row r="10295" customFormat="1" ht="12.5" x14ac:dyDescent="0.25"/>
    <row r="10296" customFormat="1" ht="12.5" x14ac:dyDescent="0.25"/>
    <row r="10297" customFormat="1" ht="12.5" x14ac:dyDescent="0.25"/>
    <row r="10298" customFormat="1" ht="12.5" x14ac:dyDescent="0.25"/>
    <row r="10299" customFormat="1" ht="12.5" x14ac:dyDescent="0.25"/>
    <row r="10300" customFormat="1" ht="12.5" x14ac:dyDescent="0.25"/>
    <row r="10301" customFormat="1" ht="12.5" x14ac:dyDescent="0.25"/>
    <row r="10302" customFormat="1" ht="12.5" x14ac:dyDescent="0.25"/>
    <row r="10303" customFormat="1" ht="12.5" x14ac:dyDescent="0.25"/>
    <row r="10304" customFormat="1" ht="12.5" x14ac:dyDescent="0.25"/>
    <row r="10305" customFormat="1" ht="12.5" x14ac:dyDescent="0.25"/>
    <row r="10306" customFormat="1" ht="12.5" x14ac:dyDescent="0.25"/>
    <row r="10307" customFormat="1" ht="12.5" x14ac:dyDescent="0.25"/>
    <row r="10308" customFormat="1" ht="12.5" x14ac:dyDescent="0.25"/>
    <row r="10309" customFormat="1" ht="12.5" x14ac:dyDescent="0.25"/>
    <row r="10310" customFormat="1" ht="12.5" x14ac:dyDescent="0.25"/>
    <row r="10311" customFormat="1" ht="12.5" x14ac:dyDescent="0.25"/>
    <row r="10312" customFormat="1" ht="12.5" x14ac:dyDescent="0.25"/>
    <row r="10313" customFormat="1" ht="12.5" x14ac:dyDescent="0.25"/>
    <row r="10314" customFormat="1" ht="12.5" x14ac:dyDescent="0.25"/>
    <row r="10315" customFormat="1" ht="12.5" x14ac:dyDescent="0.25"/>
    <row r="10316" customFormat="1" ht="12.5" x14ac:dyDescent="0.25"/>
    <row r="10317" customFormat="1" ht="12.5" x14ac:dyDescent="0.25"/>
    <row r="10318" customFormat="1" ht="12.5" x14ac:dyDescent="0.25"/>
    <row r="10319" customFormat="1" ht="12.5" x14ac:dyDescent="0.25"/>
    <row r="10320" customFormat="1" ht="12.5" x14ac:dyDescent="0.25"/>
    <row r="10321" customFormat="1" ht="12.5" x14ac:dyDescent="0.25"/>
    <row r="10322" customFormat="1" ht="12.5" x14ac:dyDescent="0.25"/>
    <row r="10323" customFormat="1" ht="12.5" x14ac:dyDescent="0.25"/>
    <row r="10324" customFormat="1" ht="12.5" x14ac:dyDescent="0.25"/>
    <row r="10325" customFormat="1" ht="12.5" x14ac:dyDescent="0.25"/>
    <row r="10326" customFormat="1" ht="12.5" x14ac:dyDescent="0.25"/>
    <row r="10327" customFormat="1" ht="12.5" x14ac:dyDescent="0.25"/>
    <row r="10328" customFormat="1" ht="12.5" x14ac:dyDescent="0.25"/>
    <row r="10329" customFormat="1" ht="12.5" x14ac:dyDescent="0.25"/>
    <row r="10330" customFormat="1" ht="12.5" x14ac:dyDescent="0.25"/>
    <row r="10331" customFormat="1" ht="12.5" x14ac:dyDescent="0.25"/>
    <row r="10332" customFormat="1" ht="12.5" x14ac:dyDescent="0.25"/>
    <row r="10333" customFormat="1" ht="12.5" x14ac:dyDescent="0.25"/>
    <row r="10334" customFormat="1" ht="12.5" x14ac:dyDescent="0.25"/>
    <row r="10335" customFormat="1" ht="12.5" x14ac:dyDescent="0.25"/>
    <row r="10336" customFormat="1" ht="12.5" x14ac:dyDescent="0.25"/>
    <row r="10337" customFormat="1" ht="12.5" x14ac:dyDescent="0.25"/>
    <row r="10338" customFormat="1" ht="12.5" x14ac:dyDescent="0.25"/>
    <row r="10339" customFormat="1" ht="12.5" x14ac:dyDescent="0.25"/>
    <row r="10340" customFormat="1" ht="12.5" x14ac:dyDescent="0.25"/>
    <row r="10341" customFormat="1" ht="12.5" x14ac:dyDescent="0.25"/>
    <row r="10342" customFormat="1" ht="12.5" x14ac:dyDescent="0.25"/>
    <row r="10343" customFormat="1" ht="12.5" x14ac:dyDescent="0.25"/>
    <row r="10344" customFormat="1" ht="12.5" x14ac:dyDescent="0.25"/>
    <row r="10345" customFormat="1" ht="12.5" x14ac:dyDescent="0.25"/>
    <row r="10346" customFormat="1" ht="12.5" x14ac:dyDescent="0.25"/>
    <row r="10347" customFormat="1" ht="12.5" x14ac:dyDescent="0.25"/>
    <row r="10348" customFormat="1" ht="12.5" x14ac:dyDescent="0.25"/>
    <row r="10349" customFormat="1" ht="12.5" x14ac:dyDescent="0.25"/>
    <row r="10350" customFormat="1" ht="12.5" x14ac:dyDescent="0.25"/>
    <row r="10351" customFormat="1" ht="12.5" x14ac:dyDescent="0.25"/>
    <row r="10352" customFormat="1" ht="12.5" x14ac:dyDescent="0.25"/>
    <row r="10353" customFormat="1" ht="12.5" x14ac:dyDescent="0.25"/>
    <row r="10354" customFormat="1" ht="12.5" x14ac:dyDescent="0.25"/>
    <row r="10355" customFormat="1" ht="12.5" x14ac:dyDescent="0.25"/>
    <row r="10356" customFormat="1" ht="12.5" x14ac:dyDescent="0.25"/>
    <row r="10357" customFormat="1" ht="12.5" x14ac:dyDescent="0.25"/>
    <row r="10358" customFormat="1" ht="12.5" x14ac:dyDescent="0.25"/>
    <row r="10359" customFormat="1" ht="12.5" x14ac:dyDescent="0.25"/>
    <row r="10360" customFormat="1" ht="12.5" x14ac:dyDescent="0.25"/>
    <row r="10361" customFormat="1" ht="12.5" x14ac:dyDescent="0.25"/>
    <row r="10362" customFormat="1" ht="12.5" x14ac:dyDescent="0.25"/>
    <row r="10363" customFormat="1" ht="12.5" x14ac:dyDescent="0.25"/>
    <row r="10364" customFormat="1" ht="12.5" x14ac:dyDescent="0.25"/>
    <row r="10365" customFormat="1" ht="12.5" x14ac:dyDescent="0.25"/>
    <row r="10366" customFormat="1" ht="12.5" x14ac:dyDescent="0.25"/>
    <row r="10367" customFormat="1" ht="12.5" x14ac:dyDescent="0.25"/>
    <row r="10368" customFormat="1" ht="12.5" x14ac:dyDescent="0.25"/>
    <row r="10369" customFormat="1" ht="12.5" x14ac:dyDescent="0.25"/>
    <row r="10370" customFormat="1" ht="12.5" x14ac:dyDescent="0.25"/>
    <row r="10371" customFormat="1" ht="12.5" x14ac:dyDescent="0.25"/>
    <row r="10372" customFormat="1" ht="12.5" x14ac:dyDescent="0.25"/>
    <row r="10373" customFormat="1" ht="12.5" x14ac:dyDescent="0.25"/>
    <row r="10374" customFormat="1" ht="12.5" x14ac:dyDescent="0.25"/>
    <row r="10375" customFormat="1" ht="12.5" x14ac:dyDescent="0.25"/>
    <row r="10376" customFormat="1" ht="12.5" x14ac:dyDescent="0.25"/>
    <row r="10377" customFormat="1" ht="12.5" x14ac:dyDescent="0.25"/>
    <row r="10378" customFormat="1" ht="12.5" x14ac:dyDescent="0.25"/>
    <row r="10379" customFormat="1" ht="12.5" x14ac:dyDescent="0.25"/>
    <row r="10380" customFormat="1" ht="12.5" x14ac:dyDescent="0.25"/>
    <row r="10381" customFormat="1" ht="12.5" x14ac:dyDescent="0.25"/>
    <row r="10382" customFormat="1" ht="12.5" x14ac:dyDescent="0.25"/>
    <row r="10383" customFormat="1" ht="12.5" x14ac:dyDescent="0.25"/>
    <row r="10384" customFormat="1" ht="12.5" x14ac:dyDescent="0.25"/>
    <row r="10385" customFormat="1" ht="12.5" x14ac:dyDescent="0.25"/>
    <row r="10386" customFormat="1" ht="12.5" x14ac:dyDescent="0.25"/>
    <row r="10387" customFormat="1" ht="12.5" x14ac:dyDescent="0.25"/>
    <row r="10388" customFormat="1" ht="12.5" x14ac:dyDescent="0.25"/>
    <row r="10389" customFormat="1" ht="12.5" x14ac:dyDescent="0.25"/>
    <row r="10390" customFormat="1" ht="12.5" x14ac:dyDescent="0.25"/>
    <row r="10391" customFormat="1" ht="12.5" x14ac:dyDescent="0.25"/>
    <row r="10392" customFormat="1" ht="12.5" x14ac:dyDescent="0.25"/>
    <row r="10393" customFormat="1" ht="12.5" x14ac:dyDescent="0.25"/>
    <row r="10394" customFormat="1" ht="12.5" x14ac:dyDescent="0.25"/>
    <row r="10395" customFormat="1" ht="12.5" x14ac:dyDescent="0.25"/>
    <row r="10396" customFormat="1" ht="12.5" x14ac:dyDescent="0.25"/>
    <row r="10397" customFormat="1" ht="12.5" x14ac:dyDescent="0.25"/>
    <row r="10398" customFormat="1" ht="12.5" x14ac:dyDescent="0.25"/>
    <row r="10399" customFormat="1" ht="12.5" x14ac:dyDescent="0.25"/>
    <row r="10400" customFormat="1" ht="12.5" x14ac:dyDescent="0.25"/>
    <row r="10401" customFormat="1" ht="12.5" x14ac:dyDescent="0.25"/>
    <row r="10402" customFormat="1" ht="12.5" x14ac:dyDescent="0.25"/>
    <row r="10403" customFormat="1" ht="12.5" x14ac:dyDescent="0.25"/>
    <row r="10404" customFormat="1" ht="12.5" x14ac:dyDescent="0.25"/>
    <row r="10405" customFormat="1" ht="12.5" x14ac:dyDescent="0.25"/>
    <row r="10406" customFormat="1" ht="12.5" x14ac:dyDescent="0.25"/>
    <row r="10407" customFormat="1" ht="12.5" x14ac:dyDescent="0.25"/>
    <row r="10408" customFormat="1" ht="12.5" x14ac:dyDescent="0.25"/>
    <row r="10409" customFormat="1" ht="12.5" x14ac:dyDescent="0.25"/>
    <row r="10410" customFormat="1" ht="12.5" x14ac:dyDescent="0.25"/>
    <row r="10411" customFormat="1" ht="12.5" x14ac:dyDescent="0.25"/>
    <row r="10412" customFormat="1" ht="12.5" x14ac:dyDescent="0.25"/>
    <row r="10413" customFormat="1" ht="12.5" x14ac:dyDescent="0.25"/>
    <row r="10414" customFormat="1" ht="12.5" x14ac:dyDescent="0.25"/>
    <row r="10415" customFormat="1" ht="12.5" x14ac:dyDescent="0.25"/>
    <row r="10416" customFormat="1" ht="12.5" x14ac:dyDescent="0.25"/>
    <row r="10417" customFormat="1" ht="12.5" x14ac:dyDescent="0.25"/>
    <row r="10418" customFormat="1" ht="12.5" x14ac:dyDescent="0.25"/>
    <row r="10419" customFormat="1" ht="12.5" x14ac:dyDescent="0.25"/>
    <row r="10420" customFormat="1" ht="12.5" x14ac:dyDescent="0.25"/>
    <row r="10421" customFormat="1" ht="12.5" x14ac:dyDescent="0.25"/>
    <row r="10422" customFormat="1" ht="12.5" x14ac:dyDescent="0.25"/>
    <row r="10423" customFormat="1" ht="12.5" x14ac:dyDescent="0.25"/>
    <row r="10424" customFormat="1" ht="12.5" x14ac:dyDescent="0.25"/>
    <row r="10425" customFormat="1" ht="12.5" x14ac:dyDescent="0.25"/>
    <row r="10426" customFormat="1" ht="12.5" x14ac:dyDescent="0.25"/>
    <row r="10427" customFormat="1" ht="12.5" x14ac:dyDescent="0.25"/>
    <row r="10428" customFormat="1" ht="12.5" x14ac:dyDescent="0.25"/>
    <row r="10429" customFormat="1" ht="12.5" x14ac:dyDescent="0.25"/>
    <row r="10430" customFormat="1" ht="12.5" x14ac:dyDescent="0.25"/>
    <row r="10431" customFormat="1" ht="12.5" x14ac:dyDescent="0.25"/>
    <row r="10432" customFormat="1" ht="12.5" x14ac:dyDescent="0.25"/>
    <row r="10433" customFormat="1" ht="12.5" x14ac:dyDescent="0.25"/>
    <row r="10434" customFormat="1" ht="12.5" x14ac:dyDescent="0.25"/>
    <row r="10435" customFormat="1" ht="12.5" x14ac:dyDescent="0.25"/>
    <row r="10436" customFormat="1" ht="12.5" x14ac:dyDescent="0.25"/>
    <row r="10437" customFormat="1" ht="12.5" x14ac:dyDescent="0.25"/>
    <row r="10438" customFormat="1" ht="12.5" x14ac:dyDescent="0.25"/>
    <row r="10439" customFormat="1" ht="12.5" x14ac:dyDescent="0.25"/>
    <row r="10440" customFormat="1" ht="12.5" x14ac:dyDescent="0.25"/>
    <row r="10441" customFormat="1" ht="12.5" x14ac:dyDescent="0.25"/>
    <row r="10442" customFormat="1" ht="12.5" x14ac:dyDescent="0.25"/>
    <row r="10443" customFormat="1" ht="12.5" x14ac:dyDescent="0.25"/>
    <row r="10444" customFormat="1" ht="12.5" x14ac:dyDescent="0.25"/>
    <row r="10445" customFormat="1" ht="12.5" x14ac:dyDescent="0.25"/>
    <row r="10446" customFormat="1" ht="12.5" x14ac:dyDescent="0.25"/>
    <row r="10447" customFormat="1" ht="12.5" x14ac:dyDescent="0.25"/>
    <row r="10448" customFormat="1" ht="12.5" x14ac:dyDescent="0.25"/>
    <row r="10449" customFormat="1" ht="12.5" x14ac:dyDescent="0.25"/>
    <row r="10450" customFormat="1" ht="12.5" x14ac:dyDescent="0.25"/>
    <row r="10451" customFormat="1" ht="12.5" x14ac:dyDescent="0.25"/>
    <row r="10452" customFormat="1" ht="12.5" x14ac:dyDescent="0.25"/>
    <row r="10453" customFormat="1" ht="12.5" x14ac:dyDescent="0.25"/>
    <row r="10454" customFormat="1" ht="12.5" x14ac:dyDescent="0.25"/>
    <row r="10455" customFormat="1" ht="12.5" x14ac:dyDescent="0.25"/>
    <row r="10456" customFormat="1" ht="12.5" x14ac:dyDescent="0.25"/>
    <row r="10457" customFormat="1" ht="12.5" x14ac:dyDescent="0.25"/>
    <row r="10458" customFormat="1" ht="12.5" x14ac:dyDescent="0.25"/>
    <row r="10459" customFormat="1" ht="12.5" x14ac:dyDescent="0.25"/>
    <row r="10460" customFormat="1" ht="12.5" x14ac:dyDescent="0.25"/>
    <row r="10461" customFormat="1" ht="12.5" x14ac:dyDescent="0.25"/>
    <row r="10462" customFormat="1" ht="12.5" x14ac:dyDescent="0.25"/>
    <row r="10463" customFormat="1" ht="12.5" x14ac:dyDescent="0.25"/>
    <row r="10464" customFormat="1" ht="12.5" x14ac:dyDescent="0.25"/>
    <row r="10465" customFormat="1" ht="12.5" x14ac:dyDescent="0.25"/>
    <row r="10466" customFormat="1" ht="12.5" x14ac:dyDescent="0.25"/>
    <row r="10467" customFormat="1" ht="12.5" x14ac:dyDescent="0.25"/>
    <row r="10468" customFormat="1" ht="12.5" x14ac:dyDescent="0.25"/>
    <row r="10469" customFormat="1" ht="12.5" x14ac:dyDescent="0.25"/>
    <row r="10470" customFormat="1" ht="12.5" x14ac:dyDescent="0.25"/>
    <row r="10471" customFormat="1" ht="12.5" x14ac:dyDescent="0.25"/>
    <row r="10472" customFormat="1" ht="12.5" x14ac:dyDescent="0.25"/>
    <row r="10473" customFormat="1" ht="12.5" x14ac:dyDescent="0.25"/>
    <row r="10474" customFormat="1" ht="12.5" x14ac:dyDescent="0.25"/>
    <row r="10475" customFormat="1" ht="12.5" x14ac:dyDescent="0.25"/>
    <row r="10476" customFormat="1" ht="12.5" x14ac:dyDescent="0.25"/>
    <row r="10477" customFormat="1" ht="12.5" x14ac:dyDescent="0.25"/>
    <row r="10478" customFormat="1" ht="12.5" x14ac:dyDescent="0.25"/>
    <row r="10479" customFormat="1" ht="12.5" x14ac:dyDescent="0.25"/>
    <row r="10480" customFormat="1" ht="12.5" x14ac:dyDescent="0.25"/>
    <row r="10481" customFormat="1" ht="12.5" x14ac:dyDescent="0.25"/>
    <row r="10482" customFormat="1" ht="12.5" x14ac:dyDescent="0.25"/>
    <row r="10483" customFormat="1" ht="12.5" x14ac:dyDescent="0.25"/>
    <row r="10484" customFormat="1" ht="12.5" x14ac:dyDescent="0.25"/>
    <row r="10485" customFormat="1" ht="12.5" x14ac:dyDescent="0.25"/>
    <row r="10486" customFormat="1" ht="12.5" x14ac:dyDescent="0.25"/>
    <row r="10487" customFormat="1" ht="12.5" x14ac:dyDescent="0.25"/>
    <row r="10488" customFormat="1" ht="12.5" x14ac:dyDescent="0.25"/>
    <row r="10489" customFormat="1" ht="12.5" x14ac:dyDescent="0.25"/>
    <row r="10490" customFormat="1" ht="12.5" x14ac:dyDescent="0.25"/>
    <row r="10491" customFormat="1" ht="12.5" x14ac:dyDescent="0.25"/>
    <row r="10492" customFormat="1" ht="12.5" x14ac:dyDescent="0.25"/>
    <row r="10493" customFormat="1" ht="12.5" x14ac:dyDescent="0.25"/>
    <row r="10494" customFormat="1" ht="12.5" x14ac:dyDescent="0.25"/>
    <row r="10495" customFormat="1" ht="12.5" x14ac:dyDescent="0.25"/>
    <row r="10496" customFormat="1" ht="12.5" x14ac:dyDescent="0.25"/>
    <row r="10497" customFormat="1" ht="12.5" x14ac:dyDescent="0.25"/>
    <row r="10498" customFormat="1" ht="12.5" x14ac:dyDescent="0.25"/>
    <row r="10499" customFormat="1" ht="12.5" x14ac:dyDescent="0.25"/>
    <row r="10500" customFormat="1" ht="12.5" x14ac:dyDescent="0.25"/>
    <row r="10501" customFormat="1" ht="12.5" x14ac:dyDescent="0.25"/>
    <row r="10502" customFormat="1" ht="12.5" x14ac:dyDescent="0.25"/>
    <row r="10503" customFormat="1" ht="12.5" x14ac:dyDescent="0.25"/>
    <row r="10504" customFormat="1" ht="12.5" x14ac:dyDescent="0.25"/>
    <row r="10505" customFormat="1" ht="12.5" x14ac:dyDescent="0.25"/>
    <row r="10506" customFormat="1" ht="12.5" x14ac:dyDescent="0.25"/>
    <row r="10507" customFormat="1" ht="12.5" x14ac:dyDescent="0.25"/>
    <row r="10508" customFormat="1" ht="12.5" x14ac:dyDescent="0.25"/>
    <row r="10509" customFormat="1" ht="12.5" x14ac:dyDescent="0.25"/>
    <row r="10510" customFormat="1" ht="12.5" x14ac:dyDescent="0.25"/>
    <row r="10511" customFormat="1" ht="12.5" x14ac:dyDescent="0.25"/>
    <row r="10512" customFormat="1" ht="12.5" x14ac:dyDescent="0.25"/>
    <row r="10513" customFormat="1" ht="12.5" x14ac:dyDescent="0.25"/>
    <row r="10514" customFormat="1" ht="12.5" x14ac:dyDescent="0.25"/>
    <row r="10515" customFormat="1" ht="12.5" x14ac:dyDescent="0.25"/>
    <row r="10516" customFormat="1" ht="12.5" x14ac:dyDescent="0.25"/>
    <row r="10517" customFormat="1" ht="12.5" x14ac:dyDescent="0.25"/>
    <row r="10518" customFormat="1" ht="12.5" x14ac:dyDescent="0.25"/>
    <row r="10519" customFormat="1" ht="12.5" x14ac:dyDescent="0.25"/>
    <row r="10520" customFormat="1" ht="12.5" x14ac:dyDescent="0.25"/>
    <row r="10521" customFormat="1" ht="12.5" x14ac:dyDescent="0.25"/>
    <row r="10522" customFormat="1" ht="12.5" x14ac:dyDescent="0.25"/>
    <row r="10523" customFormat="1" ht="12.5" x14ac:dyDescent="0.25"/>
    <row r="10524" customFormat="1" ht="12.5" x14ac:dyDescent="0.25"/>
    <row r="10525" customFormat="1" ht="12.5" x14ac:dyDescent="0.25"/>
    <row r="10526" customFormat="1" ht="12.5" x14ac:dyDescent="0.25"/>
    <row r="10527" customFormat="1" ht="12.5" x14ac:dyDescent="0.25"/>
    <row r="10528" customFormat="1" ht="12.5" x14ac:dyDescent="0.25"/>
    <row r="10529" customFormat="1" ht="12.5" x14ac:dyDescent="0.25"/>
    <row r="10530" customFormat="1" ht="12.5" x14ac:dyDescent="0.25"/>
    <row r="10531" customFormat="1" ht="12.5" x14ac:dyDescent="0.25"/>
    <row r="10532" customFormat="1" ht="12.5" x14ac:dyDescent="0.25"/>
    <row r="10533" customFormat="1" ht="12.5" x14ac:dyDescent="0.25"/>
    <row r="10534" customFormat="1" ht="12.5" x14ac:dyDescent="0.25"/>
    <row r="10535" customFormat="1" ht="12.5" x14ac:dyDescent="0.25"/>
    <row r="10536" customFormat="1" ht="12.5" x14ac:dyDescent="0.25"/>
    <row r="10537" customFormat="1" ht="12.5" x14ac:dyDescent="0.25"/>
    <row r="10538" customFormat="1" ht="12.5" x14ac:dyDescent="0.25"/>
    <row r="10539" customFormat="1" ht="12.5" x14ac:dyDescent="0.25"/>
    <row r="10540" customFormat="1" ht="12.5" x14ac:dyDescent="0.25"/>
    <row r="10541" customFormat="1" ht="12.5" x14ac:dyDescent="0.25"/>
    <row r="10542" customFormat="1" ht="12.5" x14ac:dyDescent="0.25"/>
    <row r="10543" customFormat="1" ht="12.5" x14ac:dyDescent="0.25"/>
    <row r="10544" customFormat="1" ht="12.5" x14ac:dyDescent="0.25"/>
    <row r="10545" customFormat="1" ht="12.5" x14ac:dyDescent="0.25"/>
    <row r="10546" customFormat="1" ht="12.5" x14ac:dyDescent="0.25"/>
    <row r="10547" customFormat="1" ht="12.5" x14ac:dyDescent="0.25"/>
    <row r="10548" customFormat="1" ht="12.5" x14ac:dyDescent="0.25"/>
    <row r="10549" customFormat="1" ht="12.5" x14ac:dyDescent="0.25"/>
    <row r="10550" customFormat="1" ht="12.5" x14ac:dyDescent="0.25"/>
    <row r="10551" customFormat="1" ht="12.5" x14ac:dyDescent="0.25"/>
    <row r="10552" customFormat="1" ht="12.5" x14ac:dyDescent="0.25"/>
    <row r="10553" customFormat="1" ht="12.5" x14ac:dyDescent="0.25"/>
    <row r="10554" customFormat="1" ht="12.5" x14ac:dyDescent="0.25"/>
    <row r="10555" customFormat="1" ht="12.5" x14ac:dyDescent="0.25"/>
    <row r="10556" customFormat="1" ht="12.5" x14ac:dyDescent="0.25"/>
    <row r="10557" customFormat="1" ht="12.5" x14ac:dyDescent="0.25"/>
    <row r="10558" customFormat="1" ht="12.5" x14ac:dyDescent="0.25"/>
    <row r="10559" customFormat="1" ht="12.5" x14ac:dyDescent="0.25"/>
    <row r="10560" customFormat="1" ht="12.5" x14ac:dyDescent="0.25"/>
    <row r="10561" customFormat="1" ht="12.5" x14ac:dyDescent="0.25"/>
    <row r="10562" customFormat="1" ht="12.5" x14ac:dyDescent="0.25"/>
    <row r="10563" customFormat="1" ht="12.5" x14ac:dyDescent="0.25"/>
    <row r="10564" customFormat="1" ht="12.5" x14ac:dyDescent="0.25"/>
    <row r="10565" customFormat="1" ht="12.5" x14ac:dyDescent="0.25"/>
    <row r="10566" customFormat="1" ht="12.5" x14ac:dyDescent="0.25"/>
    <row r="10567" customFormat="1" ht="12.5" x14ac:dyDescent="0.25"/>
    <row r="10568" customFormat="1" ht="12.5" x14ac:dyDescent="0.25"/>
    <row r="10569" customFormat="1" ht="12.5" x14ac:dyDescent="0.25"/>
    <row r="10570" customFormat="1" ht="12.5" x14ac:dyDescent="0.25"/>
    <row r="10571" customFormat="1" ht="12.5" x14ac:dyDescent="0.25"/>
    <row r="10572" customFormat="1" ht="12.5" x14ac:dyDescent="0.25"/>
    <row r="10573" customFormat="1" ht="12.5" x14ac:dyDescent="0.25"/>
    <row r="10574" customFormat="1" ht="12.5" x14ac:dyDescent="0.25"/>
    <row r="10575" customFormat="1" ht="12.5" x14ac:dyDescent="0.25"/>
    <row r="10576" customFormat="1" ht="12.5" x14ac:dyDescent="0.25"/>
    <row r="10577" customFormat="1" ht="12.5" x14ac:dyDescent="0.25"/>
    <row r="10578" customFormat="1" ht="12.5" x14ac:dyDescent="0.25"/>
    <row r="10579" customFormat="1" ht="12.5" x14ac:dyDescent="0.25"/>
    <row r="10580" customFormat="1" ht="12.5" x14ac:dyDescent="0.25"/>
    <row r="10581" customFormat="1" ht="12.5" x14ac:dyDescent="0.25"/>
    <row r="10582" customFormat="1" ht="12.5" x14ac:dyDescent="0.25"/>
    <row r="10583" customFormat="1" ht="12.5" x14ac:dyDescent="0.25"/>
    <row r="10584" customFormat="1" ht="12.5" x14ac:dyDescent="0.25"/>
    <row r="10585" customFormat="1" ht="12.5" x14ac:dyDescent="0.25"/>
    <row r="10586" customFormat="1" ht="12.5" x14ac:dyDescent="0.25"/>
    <row r="10587" customFormat="1" ht="12.5" x14ac:dyDescent="0.25"/>
    <row r="10588" customFormat="1" ht="12.5" x14ac:dyDescent="0.25"/>
    <row r="10589" customFormat="1" ht="12.5" x14ac:dyDescent="0.25"/>
    <row r="10590" customFormat="1" ht="12.5" x14ac:dyDescent="0.25"/>
    <row r="10591" customFormat="1" ht="12.5" x14ac:dyDescent="0.25"/>
    <row r="10592" customFormat="1" ht="12.5" x14ac:dyDescent="0.25"/>
    <row r="10593" customFormat="1" ht="12.5" x14ac:dyDescent="0.25"/>
    <row r="10594" customFormat="1" ht="12.5" x14ac:dyDescent="0.25"/>
    <row r="10595" customFormat="1" ht="12.5" x14ac:dyDescent="0.25"/>
    <row r="10596" customFormat="1" ht="12.5" x14ac:dyDescent="0.25"/>
    <row r="10597" customFormat="1" ht="12.5" x14ac:dyDescent="0.25"/>
    <row r="10598" customFormat="1" ht="12.5" x14ac:dyDescent="0.25"/>
    <row r="10599" customFormat="1" ht="12.5" x14ac:dyDescent="0.25"/>
    <row r="10600" customFormat="1" ht="12.5" x14ac:dyDescent="0.25"/>
    <row r="10601" customFormat="1" ht="12.5" x14ac:dyDescent="0.25"/>
    <row r="10602" customFormat="1" ht="12.5" x14ac:dyDescent="0.25"/>
    <row r="10603" customFormat="1" ht="12.5" x14ac:dyDescent="0.25"/>
    <row r="10604" customFormat="1" ht="12.5" x14ac:dyDescent="0.25"/>
    <row r="10605" customFormat="1" ht="12.5" x14ac:dyDescent="0.25"/>
    <row r="10606" customFormat="1" ht="12.5" x14ac:dyDescent="0.25"/>
    <row r="10607" customFormat="1" ht="12.5" x14ac:dyDescent="0.25"/>
    <row r="10608" customFormat="1" ht="12.5" x14ac:dyDescent="0.25"/>
    <row r="10609" customFormat="1" ht="12.5" x14ac:dyDescent="0.25"/>
    <row r="10610" customFormat="1" ht="12.5" x14ac:dyDescent="0.25"/>
    <row r="10611" customFormat="1" ht="12.5" x14ac:dyDescent="0.25"/>
    <row r="10612" customFormat="1" ht="12.5" x14ac:dyDescent="0.25"/>
    <row r="10613" customFormat="1" ht="12.5" x14ac:dyDescent="0.25"/>
    <row r="10614" customFormat="1" ht="12.5" x14ac:dyDescent="0.25"/>
    <row r="10615" customFormat="1" ht="12.5" x14ac:dyDescent="0.25"/>
    <row r="10616" customFormat="1" ht="12.5" x14ac:dyDescent="0.25"/>
    <row r="10617" customFormat="1" ht="12.5" x14ac:dyDescent="0.25"/>
    <row r="10618" customFormat="1" ht="12.5" x14ac:dyDescent="0.25"/>
    <row r="10619" customFormat="1" ht="12.5" x14ac:dyDescent="0.25"/>
    <row r="10620" customFormat="1" ht="12.5" x14ac:dyDescent="0.25"/>
    <row r="10621" customFormat="1" ht="12.5" x14ac:dyDescent="0.25"/>
    <row r="10622" customFormat="1" ht="12.5" x14ac:dyDescent="0.25"/>
    <row r="10623" customFormat="1" ht="12.5" x14ac:dyDescent="0.25"/>
    <row r="10624" customFormat="1" ht="12.5" x14ac:dyDescent="0.25"/>
    <row r="10625" customFormat="1" ht="12.5" x14ac:dyDescent="0.25"/>
    <row r="10626" customFormat="1" ht="12.5" x14ac:dyDescent="0.25"/>
    <row r="10627" customFormat="1" ht="12.5" x14ac:dyDescent="0.25"/>
    <row r="10628" customFormat="1" ht="12.5" x14ac:dyDescent="0.25"/>
    <row r="10629" customFormat="1" ht="12.5" x14ac:dyDescent="0.25"/>
    <row r="10630" customFormat="1" ht="12.5" x14ac:dyDescent="0.25"/>
    <row r="10631" customFormat="1" ht="12.5" x14ac:dyDescent="0.25"/>
    <row r="10632" customFormat="1" ht="12.5" x14ac:dyDescent="0.25"/>
    <row r="10633" customFormat="1" ht="12.5" x14ac:dyDescent="0.25"/>
    <row r="10634" customFormat="1" ht="12.5" x14ac:dyDescent="0.25"/>
    <row r="10635" customFormat="1" ht="12.5" x14ac:dyDescent="0.25"/>
    <row r="10636" customFormat="1" ht="12.5" x14ac:dyDescent="0.25"/>
    <row r="10637" customFormat="1" ht="12.5" x14ac:dyDescent="0.25"/>
    <row r="10638" customFormat="1" ht="12.5" x14ac:dyDescent="0.25"/>
    <row r="10639" customFormat="1" ht="12.5" x14ac:dyDescent="0.25"/>
    <row r="10640" customFormat="1" ht="12.5" x14ac:dyDescent="0.25"/>
    <row r="10641" customFormat="1" ht="12.5" x14ac:dyDescent="0.25"/>
    <row r="10642" customFormat="1" ht="12.5" x14ac:dyDescent="0.25"/>
    <row r="10643" customFormat="1" ht="12.5" x14ac:dyDescent="0.25"/>
    <row r="10644" customFormat="1" ht="12.5" x14ac:dyDescent="0.25"/>
    <row r="10645" customFormat="1" ht="12.5" x14ac:dyDescent="0.25"/>
    <row r="10646" customFormat="1" ht="12.5" x14ac:dyDescent="0.25"/>
    <row r="10647" customFormat="1" ht="12.5" x14ac:dyDescent="0.25"/>
    <row r="10648" customFormat="1" ht="12.5" x14ac:dyDescent="0.25"/>
    <row r="10649" customFormat="1" ht="12.5" x14ac:dyDescent="0.25"/>
    <row r="10650" customFormat="1" ht="12.5" x14ac:dyDescent="0.25"/>
    <row r="10651" customFormat="1" ht="12.5" x14ac:dyDescent="0.25"/>
    <row r="10652" customFormat="1" ht="12.5" x14ac:dyDescent="0.25"/>
    <row r="10653" customFormat="1" ht="12.5" x14ac:dyDescent="0.25"/>
    <row r="10654" customFormat="1" ht="12.5" x14ac:dyDescent="0.25"/>
    <row r="10655" customFormat="1" ht="12.5" x14ac:dyDescent="0.25"/>
    <row r="10656" customFormat="1" ht="12.5" x14ac:dyDescent="0.25"/>
    <row r="10657" customFormat="1" ht="12.5" x14ac:dyDescent="0.25"/>
    <row r="10658" customFormat="1" ht="12.5" x14ac:dyDescent="0.25"/>
    <row r="10659" customFormat="1" ht="12.5" x14ac:dyDescent="0.25"/>
    <row r="10660" customFormat="1" ht="12.5" x14ac:dyDescent="0.25"/>
    <row r="10661" customFormat="1" ht="12.5" x14ac:dyDescent="0.25"/>
    <row r="10662" customFormat="1" ht="12.5" x14ac:dyDescent="0.25"/>
    <row r="10663" customFormat="1" ht="12.5" x14ac:dyDescent="0.25"/>
    <row r="10664" customFormat="1" ht="12.5" x14ac:dyDescent="0.25"/>
    <row r="10665" customFormat="1" ht="12.5" x14ac:dyDescent="0.25"/>
    <row r="10666" customFormat="1" ht="12.5" x14ac:dyDescent="0.25"/>
    <row r="10667" customFormat="1" ht="12.5" x14ac:dyDescent="0.25"/>
    <row r="10668" customFormat="1" ht="12.5" x14ac:dyDescent="0.25"/>
    <row r="10669" customFormat="1" ht="12.5" x14ac:dyDescent="0.25"/>
    <row r="10670" customFormat="1" ht="12.5" x14ac:dyDescent="0.25"/>
    <row r="10671" customFormat="1" ht="12.5" x14ac:dyDescent="0.25"/>
    <row r="10672" customFormat="1" ht="12.5" x14ac:dyDescent="0.25"/>
    <row r="10673" customFormat="1" ht="12.5" x14ac:dyDescent="0.25"/>
    <row r="10674" customFormat="1" ht="12.5" x14ac:dyDescent="0.25"/>
    <row r="10675" customFormat="1" ht="12.5" x14ac:dyDescent="0.25"/>
    <row r="10676" customFormat="1" ht="12.5" x14ac:dyDescent="0.25"/>
    <row r="10677" customFormat="1" ht="12.5" x14ac:dyDescent="0.25"/>
    <row r="10678" customFormat="1" ht="12.5" x14ac:dyDescent="0.25"/>
    <row r="10679" customFormat="1" ht="12.5" x14ac:dyDescent="0.25"/>
    <row r="10680" customFormat="1" ht="12.5" x14ac:dyDescent="0.25"/>
    <row r="10681" customFormat="1" ht="12.5" x14ac:dyDescent="0.25"/>
    <row r="10682" customFormat="1" ht="12.5" x14ac:dyDescent="0.25"/>
    <row r="10683" customFormat="1" ht="12.5" x14ac:dyDescent="0.25"/>
    <row r="10684" customFormat="1" ht="12.5" x14ac:dyDescent="0.25"/>
    <row r="10685" customFormat="1" ht="12.5" x14ac:dyDescent="0.25"/>
    <row r="10686" customFormat="1" ht="12.5" x14ac:dyDescent="0.25"/>
    <row r="10687" customFormat="1" ht="12.5" x14ac:dyDescent="0.25"/>
    <row r="10688" customFormat="1" ht="12.5" x14ac:dyDescent="0.25"/>
    <row r="10689" customFormat="1" ht="12.5" x14ac:dyDescent="0.25"/>
    <row r="10690" customFormat="1" ht="12.5" x14ac:dyDescent="0.25"/>
    <row r="10691" customFormat="1" ht="12.5" x14ac:dyDescent="0.25"/>
    <row r="10692" customFormat="1" ht="12.5" x14ac:dyDescent="0.25"/>
    <row r="10693" customFormat="1" ht="12.5" x14ac:dyDescent="0.25"/>
    <row r="10694" customFormat="1" ht="12.5" x14ac:dyDescent="0.25"/>
    <row r="10695" customFormat="1" ht="12.5" x14ac:dyDescent="0.25"/>
    <row r="10696" customFormat="1" ht="12.5" x14ac:dyDescent="0.25"/>
    <row r="10697" customFormat="1" ht="12.5" x14ac:dyDescent="0.25"/>
    <row r="10698" customFormat="1" ht="12.5" x14ac:dyDescent="0.25"/>
    <row r="10699" customFormat="1" ht="12.5" x14ac:dyDescent="0.25"/>
    <row r="10700" customFormat="1" ht="12.5" x14ac:dyDescent="0.25"/>
    <row r="10701" customFormat="1" ht="12.5" x14ac:dyDescent="0.25"/>
    <row r="10702" customFormat="1" ht="12.5" x14ac:dyDescent="0.25"/>
    <row r="10703" customFormat="1" ht="12.5" x14ac:dyDescent="0.25"/>
    <row r="10704" customFormat="1" ht="12.5" x14ac:dyDescent="0.25"/>
    <row r="10705" customFormat="1" ht="12.5" x14ac:dyDescent="0.25"/>
    <row r="10706" customFormat="1" ht="12.5" x14ac:dyDescent="0.25"/>
    <row r="10707" customFormat="1" ht="12.5" x14ac:dyDescent="0.25"/>
    <row r="10708" customFormat="1" ht="12.5" x14ac:dyDescent="0.25"/>
    <row r="10709" customFormat="1" ht="12.5" x14ac:dyDescent="0.25"/>
    <row r="10710" customFormat="1" ht="12.5" x14ac:dyDescent="0.25"/>
    <row r="10711" customFormat="1" ht="12.5" x14ac:dyDescent="0.25"/>
    <row r="10712" customFormat="1" ht="12.5" x14ac:dyDescent="0.25"/>
    <row r="10713" customFormat="1" ht="12.5" x14ac:dyDescent="0.25"/>
    <row r="10714" customFormat="1" ht="12.5" x14ac:dyDescent="0.25"/>
    <row r="10715" customFormat="1" ht="12.5" x14ac:dyDescent="0.25"/>
    <row r="10716" customFormat="1" ht="12.5" x14ac:dyDescent="0.25"/>
    <row r="10717" customFormat="1" ht="12.5" x14ac:dyDescent="0.25"/>
    <row r="10718" customFormat="1" ht="12.5" x14ac:dyDescent="0.25"/>
    <row r="10719" customFormat="1" ht="12.5" x14ac:dyDescent="0.25"/>
    <row r="10720" customFormat="1" ht="12.5" x14ac:dyDescent="0.25"/>
    <row r="10721" customFormat="1" ht="12.5" x14ac:dyDescent="0.25"/>
    <row r="10722" customFormat="1" ht="12.5" x14ac:dyDescent="0.25"/>
    <row r="10723" customFormat="1" ht="12.5" x14ac:dyDescent="0.25"/>
    <row r="10724" customFormat="1" ht="12.5" x14ac:dyDescent="0.25"/>
    <row r="10725" customFormat="1" ht="12.5" x14ac:dyDescent="0.25"/>
    <row r="10726" customFormat="1" ht="12.5" x14ac:dyDescent="0.25"/>
    <row r="10727" customFormat="1" ht="12.5" x14ac:dyDescent="0.25"/>
    <row r="10728" customFormat="1" ht="12.5" x14ac:dyDescent="0.25"/>
    <row r="10729" customFormat="1" ht="12.5" x14ac:dyDescent="0.25"/>
    <row r="10730" customFormat="1" ht="12.5" x14ac:dyDescent="0.25"/>
    <row r="10731" customFormat="1" ht="12.5" x14ac:dyDescent="0.25"/>
    <row r="10732" customFormat="1" ht="12.5" x14ac:dyDescent="0.25"/>
    <row r="10733" customFormat="1" ht="12.5" x14ac:dyDescent="0.25"/>
    <row r="10734" customFormat="1" ht="12.5" x14ac:dyDescent="0.25"/>
    <row r="10735" customFormat="1" ht="12.5" x14ac:dyDescent="0.25"/>
    <row r="10736" customFormat="1" ht="12.5" x14ac:dyDescent="0.25"/>
    <row r="10737" customFormat="1" ht="12.5" x14ac:dyDescent="0.25"/>
    <row r="10738" customFormat="1" ht="12.5" x14ac:dyDescent="0.25"/>
    <row r="10739" customFormat="1" ht="12.5" x14ac:dyDescent="0.25"/>
    <row r="10740" customFormat="1" ht="12.5" x14ac:dyDescent="0.25"/>
    <row r="10741" customFormat="1" ht="12.5" x14ac:dyDescent="0.25"/>
    <row r="10742" customFormat="1" ht="12.5" x14ac:dyDescent="0.25"/>
    <row r="10743" customFormat="1" ht="12.5" x14ac:dyDescent="0.25"/>
    <row r="10744" customFormat="1" ht="12.5" x14ac:dyDescent="0.25"/>
    <row r="10745" customFormat="1" ht="12.5" x14ac:dyDescent="0.25"/>
    <row r="10746" customFormat="1" ht="12.5" x14ac:dyDescent="0.25"/>
    <row r="10747" customFormat="1" ht="12.5" x14ac:dyDescent="0.25"/>
    <row r="10748" customFormat="1" ht="12.5" x14ac:dyDescent="0.25"/>
    <row r="10749" customFormat="1" ht="12.5" x14ac:dyDescent="0.25"/>
    <row r="10750" customFormat="1" ht="12.5" x14ac:dyDescent="0.25"/>
    <row r="10751" customFormat="1" ht="12.5" x14ac:dyDescent="0.25"/>
    <row r="10752" customFormat="1" ht="12.5" x14ac:dyDescent="0.25"/>
    <row r="10753" customFormat="1" ht="12.5" x14ac:dyDescent="0.25"/>
    <row r="10754" customFormat="1" ht="12.5" x14ac:dyDescent="0.25"/>
    <row r="10755" customFormat="1" ht="12.5" x14ac:dyDescent="0.25"/>
    <row r="10756" customFormat="1" ht="12.5" x14ac:dyDescent="0.25"/>
    <row r="10757" customFormat="1" ht="12.5" x14ac:dyDescent="0.25"/>
    <row r="10758" customFormat="1" ht="12.5" x14ac:dyDescent="0.25"/>
    <row r="10759" customFormat="1" ht="12.5" x14ac:dyDescent="0.25"/>
    <row r="10760" customFormat="1" ht="12.5" x14ac:dyDescent="0.25"/>
    <row r="10761" customFormat="1" ht="12.5" x14ac:dyDescent="0.25"/>
    <row r="10762" customFormat="1" ht="12.5" x14ac:dyDescent="0.25"/>
    <row r="10763" customFormat="1" ht="12.5" x14ac:dyDescent="0.25"/>
    <row r="10764" customFormat="1" ht="12.5" x14ac:dyDescent="0.25"/>
    <row r="10765" customFormat="1" ht="12.5" x14ac:dyDescent="0.25"/>
    <row r="10766" customFormat="1" ht="12.5" x14ac:dyDescent="0.25"/>
    <row r="10767" customFormat="1" ht="12.5" x14ac:dyDescent="0.25"/>
    <row r="10768" customFormat="1" ht="12.5" x14ac:dyDescent="0.25"/>
    <row r="10769" customFormat="1" ht="12.5" x14ac:dyDescent="0.25"/>
    <row r="10770" customFormat="1" ht="12.5" x14ac:dyDescent="0.25"/>
    <row r="10771" customFormat="1" ht="12.5" x14ac:dyDescent="0.25"/>
    <row r="10772" customFormat="1" ht="12.5" x14ac:dyDescent="0.25"/>
    <row r="10773" customFormat="1" ht="12.5" x14ac:dyDescent="0.25"/>
    <row r="10774" customFormat="1" ht="12.5" x14ac:dyDescent="0.25"/>
    <row r="10775" customFormat="1" ht="12.5" x14ac:dyDescent="0.25"/>
    <row r="10776" customFormat="1" ht="12.5" x14ac:dyDescent="0.25"/>
    <row r="10777" customFormat="1" ht="12.5" x14ac:dyDescent="0.25"/>
    <row r="10778" customFormat="1" ht="12.5" x14ac:dyDescent="0.25"/>
    <row r="10779" customFormat="1" ht="12.5" x14ac:dyDescent="0.25"/>
    <row r="10780" customFormat="1" ht="12.5" x14ac:dyDescent="0.25"/>
    <row r="10781" customFormat="1" ht="12.5" x14ac:dyDescent="0.25"/>
    <row r="10782" customFormat="1" ht="12.5" x14ac:dyDescent="0.25"/>
    <row r="10783" customFormat="1" ht="12.5" x14ac:dyDescent="0.25"/>
    <row r="10784" customFormat="1" ht="12.5" x14ac:dyDescent="0.25"/>
    <row r="10785" customFormat="1" ht="12.5" x14ac:dyDescent="0.25"/>
    <row r="10786" customFormat="1" ht="12.5" x14ac:dyDescent="0.25"/>
    <row r="10787" customFormat="1" ht="12.5" x14ac:dyDescent="0.25"/>
    <row r="10788" customFormat="1" ht="12.5" x14ac:dyDescent="0.25"/>
    <row r="10789" customFormat="1" ht="12.5" x14ac:dyDescent="0.25"/>
    <row r="10790" customFormat="1" ht="12.5" x14ac:dyDescent="0.25"/>
    <row r="10791" customFormat="1" ht="12.5" x14ac:dyDescent="0.25"/>
    <row r="10792" customFormat="1" ht="12.5" x14ac:dyDescent="0.25"/>
    <row r="10793" customFormat="1" ht="12.5" x14ac:dyDescent="0.25"/>
    <row r="10794" customFormat="1" ht="12.5" x14ac:dyDescent="0.25"/>
    <row r="10795" customFormat="1" ht="12.5" x14ac:dyDescent="0.25"/>
    <row r="10796" customFormat="1" ht="12.5" x14ac:dyDescent="0.25"/>
    <row r="10797" customFormat="1" ht="12.5" x14ac:dyDescent="0.25"/>
    <row r="10798" customFormat="1" ht="12.5" x14ac:dyDescent="0.25"/>
    <row r="10799" customFormat="1" ht="12.5" x14ac:dyDescent="0.25"/>
    <row r="10800" customFormat="1" ht="12.5" x14ac:dyDescent="0.25"/>
    <row r="10801" customFormat="1" ht="12.5" x14ac:dyDescent="0.25"/>
    <row r="10802" customFormat="1" ht="12.5" x14ac:dyDescent="0.25"/>
    <row r="10803" customFormat="1" ht="12.5" x14ac:dyDescent="0.25"/>
    <row r="10804" customFormat="1" ht="12.5" x14ac:dyDescent="0.25"/>
    <row r="10805" customFormat="1" ht="12.5" x14ac:dyDescent="0.25"/>
    <row r="10806" customFormat="1" ht="12.5" x14ac:dyDescent="0.25"/>
    <row r="10807" customFormat="1" ht="12.5" x14ac:dyDescent="0.25"/>
    <row r="10808" customFormat="1" ht="12.5" x14ac:dyDescent="0.25"/>
    <row r="10809" customFormat="1" ht="12.5" x14ac:dyDescent="0.25"/>
    <row r="10810" customFormat="1" ht="12.5" x14ac:dyDescent="0.25"/>
    <row r="10811" customFormat="1" ht="12.5" x14ac:dyDescent="0.25"/>
    <row r="10812" customFormat="1" ht="12.5" x14ac:dyDescent="0.25"/>
    <row r="10813" customFormat="1" ht="12.5" x14ac:dyDescent="0.25"/>
    <row r="10814" customFormat="1" ht="12.5" x14ac:dyDescent="0.25"/>
    <row r="10815" customFormat="1" ht="12.5" x14ac:dyDescent="0.25"/>
    <row r="10816" customFormat="1" ht="12.5" x14ac:dyDescent="0.25"/>
    <row r="10817" customFormat="1" ht="12.5" x14ac:dyDescent="0.25"/>
    <row r="10818" customFormat="1" ht="12.5" x14ac:dyDescent="0.25"/>
    <row r="10819" customFormat="1" ht="12.5" x14ac:dyDescent="0.25"/>
    <row r="10820" customFormat="1" ht="12.5" x14ac:dyDescent="0.25"/>
    <row r="10821" customFormat="1" ht="12.5" x14ac:dyDescent="0.25"/>
    <row r="10822" customFormat="1" ht="12.5" x14ac:dyDescent="0.25"/>
    <row r="10823" customFormat="1" ht="12.5" x14ac:dyDescent="0.25"/>
    <row r="10824" customFormat="1" ht="12.5" x14ac:dyDescent="0.25"/>
    <row r="10825" customFormat="1" ht="12.5" x14ac:dyDescent="0.25"/>
    <row r="10826" customFormat="1" ht="12.5" x14ac:dyDescent="0.25"/>
    <row r="10827" customFormat="1" ht="12.5" x14ac:dyDescent="0.25"/>
    <row r="10828" customFormat="1" ht="12.5" x14ac:dyDescent="0.25"/>
    <row r="10829" customFormat="1" ht="12.5" x14ac:dyDescent="0.25"/>
    <row r="10830" customFormat="1" ht="12.5" x14ac:dyDescent="0.25"/>
    <row r="10831" customFormat="1" ht="12.5" x14ac:dyDescent="0.25"/>
    <row r="10832" customFormat="1" ht="12.5" x14ac:dyDescent="0.25"/>
    <row r="10833" customFormat="1" ht="12.5" x14ac:dyDescent="0.25"/>
    <row r="10834" customFormat="1" ht="12.5" x14ac:dyDescent="0.25"/>
    <row r="10835" customFormat="1" ht="12.5" x14ac:dyDescent="0.25"/>
    <row r="10836" customFormat="1" ht="12.5" x14ac:dyDescent="0.25"/>
    <row r="10837" customFormat="1" ht="12.5" x14ac:dyDescent="0.25"/>
    <row r="10838" customFormat="1" ht="12.5" x14ac:dyDescent="0.25"/>
    <row r="10839" customFormat="1" ht="12.5" x14ac:dyDescent="0.25"/>
    <row r="10840" customFormat="1" ht="12.5" x14ac:dyDescent="0.25"/>
    <row r="10841" customFormat="1" ht="12.5" x14ac:dyDescent="0.25"/>
    <row r="10842" customFormat="1" ht="12.5" x14ac:dyDescent="0.25"/>
    <row r="10843" customFormat="1" ht="12.5" x14ac:dyDescent="0.25"/>
    <row r="10844" customFormat="1" ht="12.5" x14ac:dyDescent="0.25"/>
    <row r="10845" customFormat="1" ht="12.5" x14ac:dyDescent="0.25"/>
    <row r="10846" customFormat="1" ht="12.5" x14ac:dyDescent="0.25"/>
    <row r="10847" customFormat="1" ht="12.5" x14ac:dyDescent="0.25"/>
    <row r="10848" customFormat="1" ht="12.5" x14ac:dyDescent="0.25"/>
    <row r="10849" customFormat="1" ht="12.5" x14ac:dyDescent="0.25"/>
    <row r="10850" customFormat="1" ht="12.5" x14ac:dyDescent="0.25"/>
    <row r="10851" customFormat="1" ht="12.5" x14ac:dyDescent="0.25"/>
    <row r="10852" customFormat="1" ht="12.5" x14ac:dyDescent="0.25"/>
    <row r="10853" customFormat="1" ht="12.5" x14ac:dyDescent="0.25"/>
    <row r="10854" customFormat="1" ht="12.5" x14ac:dyDescent="0.25"/>
    <row r="10855" customFormat="1" ht="12.5" x14ac:dyDescent="0.25"/>
    <row r="10856" customFormat="1" ht="12.5" x14ac:dyDescent="0.25"/>
    <row r="10857" customFormat="1" ht="12.5" x14ac:dyDescent="0.25"/>
    <row r="10858" customFormat="1" ht="12.5" x14ac:dyDescent="0.25"/>
    <row r="10859" customFormat="1" ht="12.5" x14ac:dyDescent="0.25"/>
    <row r="10860" customFormat="1" ht="12.5" x14ac:dyDescent="0.25"/>
    <row r="10861" customFormat="1" ht="12.5" x14ac:dyDescent="0.25"/>
    <row r="10862" customFormat="1" ht="12.5" x14ac:dyDescent="0.25"/>
    <row r="10863" customFormat="1" ht="12.5" x14ac:dyDescent="0.25"/>
    <row r="10864" customFormat="1" ht="12.5" x14ac:dyDescent="0.25"/>
    <row r="10865" customFormat="1" ht="12.5" x14ac:dyDescent="0.25"/>
    <row r="10866" customFormat="1" ht="12.5" x14ac:dyDescent="0.25"/>
    <row r="10867" customFormat="1" ht="12.5" x14ac:dyDescent="0.25"/>
    <row r="10868" customFormat="1" ht="12.5" x14ac:dyDescent="0.25"/>
    <row r="10869" customFormat="1" ht="12.5" x14ac:dyDescent="0.25"/>
    <row r="10870" customFormat="1" ht="12.5" x14ac:dyDescent="0.25"/>
    <row r="10871" customFormat="1" ht="12.5" x14ac:dyDescent="0.25"/>
    <row r="10872" customFormat="1" ht="12.5" x14ac:dyDescent="0.25"/>
    <row r="10873" customFormat="1" ht="12.5" x14ac:dyDescent="0.25"/>
    <row r="10874" customFormat="1" ht="12.5" x14ac:dyDescent="0.25"/>
    <row r="10875" customFormat="1" ht="12.5" x14ac:dyDescent="0.25"/>
    <row r="10876" customFormat="1" ht="12.5" x14ac:dyDescent="0.25"/>
    <row r="10877" customFormat="1" ht="12.5" x14ac:dyDescent="0.25"/>
    <row r="10878" customFormat="1" ht="12.5" x14ac:dyDescent="0.25"/>
    <row r="10879" customFormat="1" ht="12.5" x14ac:dyDescent="0.25"/>
    <row r="10880" customFormat="1" ht="12.5" x14ac:dyDescent="0.25"/>
    <row r="10881" customFormat="1" ht="12.5" x14ac:dyDescent="0.25"/>
    <row r="10882" customFormat="1" ht="12.5" x14ac:dyDescent="0.25"/>
    <row r="10883" customFormat="1" ht="12.5" x14ac:dyDescent="0.25"/>
    <row r="10884" customFormat="1" ht="12.5" x14ac:dyDescent="0.25"/>
    <row r="10885" customFormat="1" ht="12.5" x14ac:dyDescent="0.25"/>
    <row r="10886" customFormat="1" ht="12.5" x14ac:dyDescent="0.25"/>
    <row r="10887" customFormat="1" ht="12.5" x14ac:dyDescent="0.25"/>
    <row r="10888" customFormat="1" ht="12.5" x14ac:dyDescent="0.25"/>
    <row r="10889" customFormat="1" ht="12.5" x14ac:dyDescent="0.25"/>
    <row r="10890" customFormat="1" ht="12.5" x14ac:dyDescent="0.25"/>
    <row r="10891" customFormat="1" ht="12.5" x14ac:dyDescent="0.25"/>
    <row r="10892" customFormat="1" ht="12.5" x14ac:dyDescent="0.25"/>
    <row r="10893" customFormat="1" ht="12.5" x14ac:dyDescent="0.25"/>
    <row r="10894" customFormat="1" ht="12.5" x14ac:dyDescent="0.25"/>
    <row r="10895" customFormat="1" ht="12.5" x14ac:dyDescent="0.25"/>
    <row r="10896" customFormat="1" ht="12.5" x14ac:dyDescent="0.25"/>
    <row r="10897" customFormat="1" ht="12.5" x14ac:dyDescent="0.25"/>
    <row r="10898" customFormat="1" ht="12.5" x14ac:dyDescent="0.25"/>
    <row r="10899" customFormat="1" ht="12.5" x14ac:dyDescent="0.25"/>
    <row r="10900" customFormat="1" ht="12.5" x14ac:dyDescent="0.25"/>
    <row r="10901" customFormat="1" ht="12.5" x14ac:dyDescent="0.25"/>
    <row r="10902" customFormat="1" ht="12.5" x14ac:dyDescent="0.25"/>
    <row r="10903" customFormat="1" ht="12.5" x14ac:dyDescent="0.25"/>
    <row r="10904" customFormat="1" ht="12.5" x14ac:dyDescent="0.25"/>
    <row r="10905" customFormat="1" ht="12.5" x14ac:dyDescent="0.25"/>
    <row r="10906" customFormat="1" ht="12.5" x14ac:dyDescent="0.25"/>
    <row r="10907" customFormat="1" ht="12.5" x14ac:dyDescent="0.25"/>
    <row r="10908" customFormat="1" ht="12.5" x14ac:dyDescent="0.25"/>
    <row r="10909" customFormat="1" ht="12.5" x14ac:dyDescent="0.25"/>
    <row r="10910" customFormat="1" ht="12.5" x14ac:dyDescent="0.25"/>
    <row r="10911" customFormat="1" ht="12.5" x14ac:dyDescent="0.25"/>
    <row r="10912" customFormat="1" ht="12.5" x14ac:dyDescent="0.25"/>
    <row r="10913" customFormat="1" ht="12.5" x14ac:dyDescent="0.25"/>
    <row r="10914" customFormat="1" ht="12.5" x14ac:dyDescent="0.25"/>
    <row r="10915" customFormat="1" ht="12.5" x14ac:dyDescent="0.25"/>
    <row r="10916" customFormat="1" ht="12.5" x14ac:dyDescent="0.25"/>
    <row r="10917" customFormat="1" ht="12.5" x14ac:dyDescent="0.25"/>
    <row r="10918" customFormat="1" ht="12.5" x14ac:dyDescent="0.25"/>
    <row r="10919" customFormat="1" ht="12.5" x14ac:dyDescent="0.25"/>
    <row r="10920" customFormat="1" ht="12.5" x14ac:dyDescent="0.25"/>
    <row r="10921" customFormat="1" ht="12.5" x14ac:dyDescent="0.25"/>
    <row r="10922" customFormat="1" ht="12.5" x14ac:dyDescent="0.25"/>
    <row r="10923" customFormat="1" ht="12.5" x14ac:dyDescent="0.25"/>
    <row r="10924" customFormat="1" ht="12.5" x14ac:dyDescent="0.25"/>
    <row r="10925" customFormat="1" ht="12.5" x14ac:dyDescent="0.25"/>
    <row r="10926" customFormat="1" ht="12.5" x14ac:dyDescent="0.25"/>
    <row r="10927" customFormat="1" ht="12.5" x14ac:dyDescent="0.25"/>
    <row r="10928" customFormat="1" ht="12.5" x14ac:dyDescent="0.25"/>
    <row r="10929" customFormat="1" ht="12.5" x14ac:dyDescent="0.25"/>
    <row r="10930" customFormat="1" ht="12.5" x14ac:dyDescent="0.25"/>
    <row r="10931" customFormat="1" ht="12.5" x14ac:dyDescent="0.25"/>
    <row r="10932" customFormat="1" ht="12.5" x14ac:dyDescent="0.25"/>
    <row r="10933" customFormat="1" ht="12.5" x14ac:dyDescent="0.25"/>
    <row r="10934" customFormat="1" ht="12.5" x14ac:dyDescent="0.25"/>
    <row r="10935" customFormat="1" ht="12.5" x14ac:dyDescent="0.25"/>
    <row r="10936" customFormat="1" ht="12.5" x14ac:dyDescent="0.25"/>
    <row r="10937" customFormat="1" ht="12.5" x14ac:dyDescent="0.25"/>
    <row r="10938" customFormat="1" ht="12.5" x14ac:dyDescent="0.25"/>
    <row r="10939" customFormat="1" ht="12.5" x14ac:dyDescent="0.25"/>
    <row r="10940" customFormat="1" ht="12.5" x14ac:dyDescent="0.25"/>
    <row r="10941" customFormat="1" ht="12.5" x14ac:dyDescent="0.25"/>
    <row r="10942" customFormat="1" ht="12.5" x14ac:dyDescent="0.25"/>
    <row r="10943" customFormat="1" ht="12.5" x14ac:dyDescent="0.25"/>
    <row r="10944" customFormat="1" ht="12.5" x14ac:dyDescent="0.25"/>
    <row r="10945" customFormat="1" ht="12.5" x14ac:dyDescent="0.25"/>
    <row r="10946" customFormat="1" ht="12.5" x14ac:dyDescent="0.25"/>
    <row r="10947" customFormat="1" ht="12.5" x14ac:dyDescent="0.25"/>
    <row r="10948" customFormat="1" ht="12.5" x14ac:dyDescent="0.25"/>
    <row r="10949" customFormat="1" ht="12.5" x14ac:dyDescent="0.25"/>
    <row r="10950" customFormat="1" ht="12.5" x14ac:dyDescent="0.25"/>
    <row r="10951" customFormat="1" ht="12.5" x14ac:dyDescent="0.25"/>
    <row r="10952" customFormat="1" ht="12.5" x14ac:dyDescent="0.25"/>
    <row r="10953" customFormat="1" ht="12.5" x14ac:dyDescent="0.25"/>
    <row r="10954" customFormat="1" ht="12.5" x14ac:dyDescent="0.25"/>
    <row r="10955" customFormat="1" ht="12.5" x14ac:dyDescent="0.25"/>
    <row r="10956" customFormat="1" ht="12.5" x14ac:dyDescent="0.25"/>
    <row r="10957" customFormat="1" ht="12.5" x14ac:dyDescent="0.25"/>
    <row r="10958" customFormat="1" ht="12.5" x14ac:dyDescent="0.25"/>
    <row r="10959" customFormat="1" ht="12.5" x14ac:dyDescent="0.25"/>
    <row r="10960" customFormat="1" ht="12.5" x14ac:dyDescent="0.25"/>
    <row r="10961" customFormat="1" ht="12.5" x14ac:dyDescent="0.25"/>
    <row r="10962" customFormat="1" ht="12.5" x14ac:dyDescent="0.25"/>
    <row r="10963" customFormat="1" ht="12.5" x14ac:dyDescent="0.25"/>
    <row r="10964" customFormat="1" ht="12.5" x14ac:dyDescent="0.25"/>
    <row r="10965" customFormat="1" ht="12.5" x14ac:dyDescent="0.25"/>
    <row r="10966" customFormat="1" ht="12.5" x14ac:dyDescent="0.25"/>
    <row r="10967" customFormat="1" ht="12.5" x14ac:dyDescent="0.25"/>
    <row r="10968" customFormat="1" ht="12.5" x14ac:dyDescent="0.25"/>
    <row r="10969" customFormat="1" ht="12.5" x14ac:dyDescent="0.25"/>
    <row r="10970" customFormat="1" ht="12.5" x14ac:dyDescent="0.25"/>
    <row r="10971" customFormat="1" ht="12.5" x14ac:dyDescent="0.25"/>
    <row r="10972" customFormat="1" ht="12.5" x14ac:dyDescent="0.25"/>
    <row r="10973" customFormat="1" ht="12.5" x14ac:dyDescent="0.25"/>
    <row r="10974" customFormat="1" ht="12.5" x14ac:dyDescent="0.25"/>
    <row r="10975" customFormat="1" ht="12.5" x14ac:dyDescent="0.25"/>
    <row r="10976" customFormat="1" ht="12.5" x14ac:dyDescent="0.25"/>
    <row r="10977" customFormat="1" ht="12.5" x14ac:dyDescent="0.25"/>
    <row r="10978" customFormat="1" ht="12.5" x14ac:dyDescent="0.25"/>
    <row r="10979" customFormat="1" ht="12.5" x14ac:dyDescent="0.25"/>
    <row r="10980" customFormat="1" ht="12.5" x14ac:dyDescent="0.25"/>
    <row r="10981" customFormat="1" ht="12.5" x14ac:dyDescent="0.25"/>
    <row r="10982" customFormat="1" ht="12.5" x14ac:dyDescent="0.25"/>
    <row r="10983" customFormat="1" ht="12.5" x14ac:dyDescent="0.25"/>
    <row r="10984" customFormat="1" ht="12.5" x14ac:dyDescent="0.25"/>
    <row r="10985" customFormat="1" ht="12.5" x14ac:dyDescent="0.25"/>
    <row r="10986" customFormat="1" ht="12.5" x14ac:dyDescent="0.25"/>
    <row r="10987" customFormat="1" ht="12.5" x14ac:dyDescent="0.25"/>
    <row r="10988" customFormat="1" ht="12.5" x14ac:dyDescent="0.25"/>
    <row r="10989" customFormat="1" ht="12.5" x14ac:dyDescent="0.25"/>
    <row r="10990" customFormat="1" ht="12.5" x14ac:dyDescent="0.25"/>
    <row r="10991" customFormat="1" ht="12.5" x14ac:dyDescent="0.25"/>
    <row r="10992" customFormat="1" ht="12.5" x14ac:dyDescent="0.25"/>
    <row r="10993" customFormat="1" ht="12.5" x14ac:dyDescent="0.25"/>
    <row r="10994" customFormat="1" ht="12.5" x14ac:dyDescent="0.25"/>
    <row r="10995" customFormat="1" ht="12.5" x14ac:dyDescent="0.25"/>
    <row r="10996" customFormat="1" ht="12.5" x14ac:dyDescent="0.25"/>
    <row r="10997" customFormat="1" ht="12.5" x14ac:dyDescent="0.25"/>
    <row r="10998" customFormat="1" ht="12.5" x14ac:dyDescent="0.25"/>
    <row r="10999" customFormat="1" ht="12.5" x14ac:dyDescent="0.25"/>
    <row r="11000" customFormat="1" ht="12.5" x14ac:dyDescent="0.25"/>
    <row r="11001" customFormat="1" ht="12.5" x14ac:dyDescent="0.25"/>
    <row r="11002" customFormat="1" ht="12.5" x14ac:dyDescent="0.25"/>
    <row r="11003" customFormat="1" ht="12.5" x14ac:dyDescent="0.25"/>
    <row r="11004" customFormat="1" ht="12.5" x14ac:dyDescent="0.25"/>
    <row r="11005" customFormat="1" ht="12.5" x14ac:dyDescent="0.25"/>
    <row r="11006" customFormat="1" ht="12.5" x14ac:dyDescent="0.25"/>
    <row r="11007" customFormat="1" ht="12.5" x14ac:dyDescent="0.25"/>
    <row r="11008" customFormat="1" ht="12.5" x14ac:dyDescent="0.25"/>
    <row r="11009" customFormat="1" ht="12.5" x14ac:dyDescent="0.25"/>
    <row r="11010" customFormat="1" ht="12.5" x14ac:dyDescent="0.25"/>
    <row r="11011" customFormat="1" ht="12.5" x14ac:dyDescent="0.25"/>
    <row r="11012" customFormat="1" ht="12.5" x14ac:dyDescent="0.25"/>
    <row r="11013" customFormat="1" ht="12.5" x14ac:dyDescent="0.25"/>
    <row r="11014" customFormat="1" ht="12.5" x14ac:dyDescent="0.25"/>
    <row r="11015" customFormat="1" ht="12.5" x14ac:dyDescent="0.25"/>
    <row r="11016" customFormat="1" ht="12.5" x14ac:dyDescent="0.25"/>
    <row r="11017" customFormat="1" ht="12.5" x14ac:dyDescent="0.25"/>
    <row r="11018" customFormat="1" ht="12.5" x14ac:dyDescent="0.25"/>
    <row r="11019" customFormat="1" ht="12.5" x14ac:dyDescent="0.25"/>
    <row r="11020" customFormat="1" ht="12.5" x14ac:dyDescent="0.25"/>
    <row r="11021" customFormat="1" ht="12.5" x14ac:dyDescent="0.25"/>
    <row r="11022" customFormat="1" ht="12.5" x14ac:dyDescent="0.25"/>
    <row r="11023" customFormat="1" ht="12.5" x14ac:dyDescent="0.25"/>
    <row r="11024" customFormat="1" ht="12.5" x14ac:dyDescent="0.25"/>
    <row r="11025" customFormat="1" ht="12.5" x14ac:dyDescent="0.25"/>
    <row r="11026" customFormat="1" ht="12.5" x14ac:dyDescent="0.25"/>
    <row r="11027" customFormat="1" ht="12.5" x14ac:dyDescent="0.25"/>
    <row r="11028" customFormat="1" ht="12.5" x14ac:dyDescent="0.25"/>
    <row r="11029" customFormat="1" ht="12.5" x14ac:dyDescent="0.25"/>
    <row r="11030" customFormat="1" ht="12.5" x14ac:dyDescent="0.25"/>
    <row r="11031" customFormat="1" ht="12.5" x14ac:dyDescent="0.25"/>
    <row r="11032" customFormat="1" ht="12.5" x14ac:dyDescent="0.25"/>
    <row r="11033" customFormat="1" ht="12.5" x14ac:dyDescent="0.25"/>
    <row r="11034" customFormat="1" ht="12.5" x14ac:dyDescent="0.25"/>
    <row r="11035" customFormat="1" ht="12.5" x14ac:dyDescent="0.25"/>
    <row r="11036" customFormat="1" ht="12.5" x14ac:dyDescent="0.25"/>
    <row r="11037" customFormat="1" ht="12.5" x14ac:dyDescent="0.25"/>
    <row r="11038" customFormat="1" ht="12.5" x14ac:dyDescent="0.25"/>
    <row r="11039" customFormat="1" ht="12.5" x14ac:dyDescent="0.25"/>
    <row r="11040" customFormat="1" ht="12.5" x14ac:dyDescent="0.25"/>
    <row r="11041" customFormat="1" ht="12.5" x14ac:dyDescent="0.25"/>
    <row r="11042" customFormat="1" ht="12.5" x14ac:dyDescent="0.25"/>
    <row r="11043" customFormat="1" ht="12.5" x14ac:dyDescent="0.25"/>
    <row r="11044" customFormat="1" ht="12.5" x14ac:dyDescent="0.25"/>
    <row r="11045" customFormat="1" ht="12.5" x14ac:dyDescent="0.25"/>
    <row r="11046" customFormat="1" ht="12.5" x14ac:dyDescent="0.25"/>
    <row r="11047" customFormat="1" ht="12.5" x14ac:dyDescent="0.25"/>
    <row r="11048" customFormat="1" ht="12.5" x14ac:dyDescent="0.25"/>
    <row r="11049" customFormat="1" ht="12.5" x14ac:dyDescent="0.25"/>
    <row r="11050" customFormat="1" ht="12.5" x14ac:dyDescent="0.25"/>
    <row r="11051" customFormat="1" ht="12.5" x14ac:dyDescent="0.25"/>
    <row r="11052" customFormat="1" ht="12.5" x14ac:dyDescent="0.25"/>
    <row r="11053" customFormat="1" ht="12.5" x14ac:dyDescent="0.25"/>
    <row r="11054" customFormat="1" ht="12.5" x14ac:dyDescent="0.25"/>
    <row r="11055" customFormat="1" ht="12.5" x14ac:dyDescent="0.25"/>
    <row r="11056" customFormat="1" ht="12.5" x14ac:dyDescent="0.25"/>
    <row r="11057" customFormat="1" ht="12.5" x14ac:dyDescent="0.25"/>
    <row r="11058" customFormat="1" ht="12.5" x14ac:dyDescent="0.25"/>
    <row r="11059" customFormat="1" ht="12.5" x14ac:dyDescent="0.25"/>
    <row r="11060" customFormat="1" ht="12.5" x14ac:dyDescent="0.25"/>
    <row r="11061" customFormat="1" ht="12.5" x14ac:dyDescent="0.25"/>
    <row r="11062" customFormat="1" ht="12.5" x14ac:dyDescent="0.25"/>
    <row r="11063" customFormat="1" ht="12.5" x14ac:dyDescent="0.25"/>
    <row r="11064" customFormat="1" ht="12.5" x14ac:dyDescent="0.25"/>
    <row r="11065" customFormat="1" ht="12.5" x14ac:dyDescent="0.25"/>
    <row r="11066" customFormat="1" ht="12.5" x14ac:dyDescent="0.25"/>
    <row r="11067" customFormat="1" ht="12.5" x14ac:dyDescent="0.25"/>
    <row r="11068" customFormat="1" ht="12.5" x14ac:dyDescent="0.25"/>
    <row r="11069" customFormat="1" ht="12.5" x14ac:dyDescent="0.25"/>
    <row r="11070" customFormat="1" ht="12.5" x14ac:dyDescent="0.25"/>
    <row r="11071" customFormat="1" ht="12.5" x14ac:dyDescent="0.25"/>
    <row r="11072" customFormat="1" ht="12.5" x14ac:dyDescent="0.25"/>
    <row r="11073" customFormat="1" ht="12.5" x14ac:dyDescent="0.25"/>
    <row r="11074" customFormat="1" ht="12.5" x14ac:dyDescent="0.25"/>
    <row r="11075" customFormat="1" ht="12.5" x14ac:dyDescent="0.25"/>
    <row r="11076" customFormat="1" ht="12.5" x14ac:dyDescent="0.25"/>
    <row r="11077" customFormat="1" ht="12.5" x14ac:dyDescent="0.25"/>
    <row r="11078" customFormat="1" ht="12.5" x14ac:dyDescent="0.25"/>
    <row r="11079" customFormat="1" ht="12.5" x14ac:dyDescent="0.25"/>
    <row r="11080" customFormat="1" ht="12.5" x14ac:dyDescent="0.25"/>
    <row r="11081" customFormat="1" ht="12.5" x14ac:dyDescent="0.25"/>
    <row r="11082" customFormat="1" ht="12.5" x14ac:dyDescent="0.25"/>
    <row r="11083" customFormat="1" ht="12.5" x14ac:dyDescent="0.25"/>
    <row r="11084" customFormat="1" ht="12.5" x14ac:dyDescent="0.25"/>
    <row r="11085" customFormat="1" ht="12.5" x14ac:dyDescent="0.25"/>
    <row r="11086" customFormat="1" ht="12.5" x14ac:dyDescent="0.25"/>
    <row r="11087" customFormat="1" ht="12.5" x14ac:dyDescent="0.25"/>
    <row r="11088" customFormat="1" ht="12.5" x14ac:dyDescent="0.25"/>
    <row r="11089" customFormat="1" ht="12.5" x14ac:dyDescent="0.25"/>
    <row r="11090" customFormat="1" ht="12.5" x14ac:dyDescent="0.25"/>
    <row r="11091" customFormat="1" ht="12.5" x14ac:dyDescent="0.25"/>
    <row r="11092" customFormat="1" ht="12.5" x14ac:dyDescent="0.25"/>
    <row r="11093" customFormat="1" ht="12.5" x14ac:dyDescent="0.25"/>
    <row r="11094" customFormat="1" ht="12.5" x14ac:dyDescent="0.25"/>
    <row r="11095" customFormat="1" ht="12.5" x14ac:dyDescent="0.25"/>
    <row r="11096" customFormat="1" ht="12.5" x14ac:dyDescent="0.25"/>
    <row r="11097" customFormat="1" ht="12.5" x14ac:dyDescent="0.25"/>
    <row r="11098" customFormat="1" ht="12.5" x14ac:dyDescent="0.25"/>
    <row r="11099" customFormat="1" ht="12.5" x14ac:dyDescent="0.25"/>
    <row r="11100" customFormat="1" ht="12.5" x14ac:dyDescent="0.25"/>
    <row r="11101" customFormat="1" ht="12.5" x14ac:dyDescent="0.25"/>
    <row r="11102" customFormat="1" ht="12.5" x14ac:dyDescent="0.25"/>
    <row r="11103" customFormat="1" ht="12.5" x14ac:dyDescent="0.25"/>
    <row r="11104" customFormat="1" ht="12.5" x14ac:dyDescent="0.25"/>
    <row r="11105" customFormat="1" ht="12.5" x14ac:dyDescent="0.25"/>
    <row r="11106" customFormat="1" ht="12.5" x14ac:dyDescent="0.25"/>
    <row r="11107" customFormat="1" ht="12.5" x14ac:dyDescent="0.25"/>
    <row r="11108" customFormat="1" ht="12.5" x14ac:dyDescent="0.25"/>
    <row r="11109" customFormat="1" ht="12.5" x14ac:dyDescent="0.25"/>
    <row r="11110" customFormat="1" ht="12.5" x14ac:dyDescent="0.25"/>
    <row r="11111" customFormat="1" ht="12.5" x14ac:dyDescent="0.25"/>
    <row r="11112" customFormat="1" ht="12.5" x14ac:dyDescent="0.25"/>
    <row r="11113" customFormat="1" ht="12.5" x14ac:dyDescent="0.25"/>
    <row r="11114" customFormat="1" ht="12.5" x14ac:dyDescent="0.25"/>
    <row r="11115" customFormat="1" ht="12.5" x14ac:dyDescent="0.25"/>
    <row r="11116" customFormat="1" ht="12.5" x14ac:dyDescent="0.25"/>
    <row r="11117" customFormat="1" ht="12.5" x14ac:dyDescent="0.25"/>
    <row r="11118" customFormat="1" ht="12.5" x14ac:dyDescent="0.25"/>
    <row r="11119" customFormat="1" ht="12.5" x14ac:dyDescent="0.25"/>
    <row r="11120" customFormat="1" ht="12.5" x14ac:dyDescent="0.25"/>
    <row r="11121" customFormat="1" ht="12.5" x14ac:dyDescent="0.25"/>
    <row r="11122" customFormat="1" ht="12.5" x14ac:dyDescent="0.25"/>
    <row r="11123" customFormat="1" ht="12.5" x14ac:dyDescent="0.25"/>
    <row r="11124" customFormat="1" ht="12.5" x14ac:dyDescent="0.25"/>
    <row r="11125" customFormat="1" ht="12.5" x14ac:dyDescent="0.25"/>
    <row r="11126" customFormat="1" ht="12.5" x14ac:dyDescent="0.25"/>
    <row r="11127" customFormat="1" ht="12.5" x14ac:dyDescent="0.25"/>
    <row r="11128" customFormat="1" ht="12.5" x14ac:dyDescent="0.25"/>
    <row r="11129" customFormat="1" ht="12.5" x14ac:dyDescent="0.25"/>
    <row r="11130" customFormat="1" ht="12.5" x14ac:dyDescent="0.25"/>
    <row r="11131" customFormat="1" ht="12.5" x14ac:dyDescent="0.25"/>
    <row r="11132" customFormat="1" ht="12.5" x14ac:dyDescent="0.25"/>
    <row r="11133" customFormat="1" ht="12.5" x14ac:dyDescent="0.25"/>
    <row r="11134" customFormat="1" ht="12.5" x14ac:dyDescent="0.25"/>
    <row r="11135" customFormat="1" ht="12.5" x14ac:dyDescent="0.25"/>
    <row r="11136" customFormat="1" ht="12.5" x14ac:dyDescent="0.25"/>
    <row r="11137" customFormat="1" ht="12.5" x14ac:dyDescent="0.25"/>
    <row r="11138" customFormat="1" ht="12.5" x14ac:dyDescent="0.25"/>
    <row r="11139" customFormat="1" ht="12.5" x14ac:dyDescent="0.25"/>
    <row r="11140" customFormat="1" ht="12.5" x14ac:dyDescent="0.25"/>
    <row r="11141" customFormat="1" ht="12.5" x14ac:dyDescent="0.25"/>
    <row r="11142" customFormat="1" ht="12.5" x14ac:dyDescent="0.25"/>
    <row r="11143" customFormat="1" ht="12.5" x14ac:dyDescent="0.25"/>
    <row r="11144" customFormat="1" ht="12.5" x14ac:dyDescent="0.25"/>
    <row r="11145" customFormat="1" ht="12.5" x14ac:dyDescent="0.25"/>
    <row r="11146" customFormat="1" ht="12.5" x14ac:dyDescent="0.25"/>
    <row r="11147" customFormat="1" ht="12.5" x14ac:dyDescent="0.25"/>
    <row r="11148" customFormat="1" ht="12.5" x14ac:dyDescent="0.25"/>
    <row r="11149" customFormat="1" ht="12.5" x14ac:dyDescent="0.25"/>
    <row r="11150" customFormat="1" ht="12.5" x14ac:dyDescent="0.25"/>
    <row r="11151" customFormat="1" ht="12.5" x14ac:dyDescent="0.25"/>
    <row r="11152" customFormat="1" ht="12.5" x14ac:dyDescent="0.25"/>
    <row r="11153" customFormat="1" ht="12.5" x14ac:dyDescent="0.25"/>
    <row r="11154" customFormat="1" ht="12.5" x14ac:dyDescent="0.25"/>
    <row r="11155" customFormat="1" ht="12.5" x14ac:dyDescent="0.25"/>
    <row r="11156" customFormat="1" ht="12.5" x14ac:dyDescent="0.25"/>
    <row r="11157" customFormat="1" ht="12.5" x14ac:dyDescent="0.25"/>
    <row r="11158" customFormat="1" ht="12.5" x14ac:dyDescent="0.25"/>
    <row r="11159" customFormat="1" ht="12.5" x14ac:dyDescent="0.25"/>
    <row r="11160" customFormat="1" ht="12.5" x14ac:dyDescent="0.25"/>
    <row r="11161" customFormat="1" ht="12.5" x14ac:dyDescent="0.25"/>
    <row r="11162" customFormat="1" ht="12.5" x14ac:dyDescent="0.25"/>
    <row r="11163" customFormat="1" ht="12.5" x14ac:dyDescent="0.25"/>
    <row r="11164" customFormat="1" ht="12.5" x14ac:dyDescent="0.25"/>
    <row r="11165" customFormat="1" ht="12.5" x14ac:dyDescent="0.25"/>
    <row r="11166" customFormat="1" ht="12.5" x14ac:dyDescent="0.25"/>
    <row r="11167" customFormat="1" ht="12.5" x14ac:dyDescent="0.25"/>
    <row r="11168" customFormat="1" ht="12.5" x14ac:dyDescent="0.25"/>
    <row r="11169" customFormat="1" ht="12.5" x14ac:dyDescent="0.25"/>
    <row r="11170" customFormat="1" ht="12.5" x14ac:dyDescent="0.25"/>
    <row r="11171" customFormat="1" ht="12.5" x14ac:dyDescent="0.25"/>
    <row r="11172" customFormat="1" ht="12.5" x14ac:dyDescent="0.25"/>
    <row r="11173" customFormat="1" ht="12.5" x14ac:dyDescent="0.25"/>
    <row r="11174" customFormat="1" ht="12.5" x14ac:dyDescent="0.25"/>
    <row r="11175" customFormat="1" ht="12.5" x14ac:dyDescent="0.25"/>
    <row r="11176" customFormat="1" ht="12.5" x14ac:dyDescent="0.25"/>
    <row r="11177" customFormat="1" ht="12.5" x14ac:dyDescent="0.25"/>
    <row r="11178" customFormat="1" ht="12.5" x14ac:dyDescent="0.25"/>
    <row r="11179" customFormat="1" ht="12.5" x14ac:dyDescent="0.25"/>
    <row r="11180" customFormat="1" ht="12.5" x14ac:dyDescent="0.25"/>
    <row r="11181" customFormat="1" ht="12.5" x14ac:dyDescent="0.25"/>
    <row r="11182" customFormat="1" ht="12.5" x14ac:dyDescent="0.25"/>
    <row r="11183" customFormat="1" ht="12.5" x14ac:dyDescent="0.25"/>
    <row r="11184" customFormat="1" ht="12.5" x14ac:dyDescent="0.25"/>
    <row r="11185" customFormat="1" ht="12.5" x14ac:dyDescent="0.25"/>
    <row r="11186" customFormat="1" ht="12.5" x14ac:dyDescent="0.25"/>
    <row r="11187" customFormat="1" ht="12.5" x14ac:dyDescent="0.25"/>
    <row r="11188" customFormat="1" ht="12.5" x14ac:dyDescent="0.25"/>
    <row r="11189" customFormat="1" ht="12.5" x14ac:dyDescent="0.25"/>
    <row r="11190" customFormat="1" ht="12.5" x14ac:dyDescent="0.25"/>
    <row r="11191" customFormat="1" ht="12.5" x14ac:dyDescent="0.25"/>
    <row r="11192" customFormat="1" ht="12.5" x14ac:dyDescent="0.25"/>
    <row r="11193" customFormat="1" ht="12.5" x14ac:dyDescent="0.25"/>
    <row r="11194" customFormat="1" ht="12.5" x14ac:dyDescent="0.25"/>
    <row r="11195" customFormat="1" ht="12.5" x14ac:dyDescent="0.25"/>
    <row r="11196" customFormat="1" ht="12.5" x14ac:dyDescent="0.25"/>
    <row r="11197" customFormat="1" ht="12.5" x14ac:dyDescent="0.25"/>
    <row r="11198" customFormat="1" ht="12.5" x14ac:dyDescent="0.25"/>
    <row r="11199" customFormat="1" ht="12.5" x14ac:dyDescent="0.25"/>
    <row r="11200" customFormat="1" ht="12.5" x14ac:dyDescent="0.25"/>
    <row r="11201" customFormat="1" ht="12.5" x14ac:dyDescent="0.25"/>
    <row r="11202" customFormat="1" ht="12.5" x14ac:dyDescent="0.25"/>
    <row r="11203" customFormat="1" ht="12.5" x14ac:dyDescent="0.25"/>
    <row r="11204" customFormat="1" ht="12.5" x14ac:dyDescent="0.25"/>
    <row r="11205" customFormat="1" ht="12.5" x14ac:dyDescent="0.25"/>
    <row r="11206" customFormat="1" ht="12.5" x14ac:dyDescent="0.25"/>
    <row r="11207" customFormat="1" ht="12.5" x14ac:dyDescent="0.25"/>
    <row r="11208" customFormat="1" ht="12.5" x14ac:dyDescent="0.25"/>
    <row r="11209" customFormat="1" ht="12.5" x14ac:dyDescent="0.25"/>
    <row r="11210" customFormat="1" ht="12.5" x14ac:dyDescent="0.25"/>
    <row r="11211" customFormat="1" ht="12.5" x14ac:dyDescent="0.25"/>
    <row r="11212" customFormat="1" ht="12.5" x14ac:dyDescent="0.25"/>
    <row r="11213" customFormat="1" ht="12.5" x14ac:dyDescent="0.25"/>
    <row r="11214" customFormat="1" ht="12.5" x14ac:dyDescent="0.25"/>
    <row r="11215" customFormat="1" ht="12.5" x14ac:dyDescent="0.25"/>
    <row r="11216" customFormat="1" ht="12.5" x14ac:dyDescent="0.25"/>
    <row r="11217" customFormat="1" ht="12.5" x14ac:dyDescent="0.25"/>
    <row r="11218" customFormat="1" ht="12.5" x14ac:dyDescent="0.25"/>
    <row r="11219" customFormat="1" ht="12.5" x14ac:dyDescent="0.25"/>
    <row r="11220" customFormat="1" ht="12.5" x14ac:dyDescent="0.25"/>
    <row r="11221" customFormat="1" ht="12.5" x14ac:dyDescent="0.25"/>
    <row r="11222" customFormat="1" ht="12.5" x14ac:dyDescent="0.25"/>
    <row r="11223" customFormat="1" ht="12.5" x14ac:dyDescent="0.25"/>
    <row r="11224" customFormat="1" ht="12.5" x14ac:dyDescent="0.25"/>
    <row r="11225" customFormat="1" ht="12.5" x14ac:dyDescent="0.25"/>
    <row r="11226" customFormat="1" ht="12.5" x14ac:dyDescent="0.25"/>
    <row r="11227" customFormat="1" ht="12.5" x14ac:dyDescent="0.25"/>
    <row r="11228" customFormat="1" ht="12.5" x14ac:dyDescent="0.25"/>
    <row r="11229" customFormat="1" ht="12.5" x14ac:dyDescent="0.25"/>
    <row r="11230" customFormat="1" ht="12.5" x14ac:dyDescent="0.25"/>
    <row r="11231" customFormat="1" ht="12.5" x14ac:dyDescent="0.25"/>
    <row r="11232" customFormat="1" ht="12.5" x14ac:dyDescent="0.25"/>
    <row r="11233" customFormat="1" ht="12.5" x14ac:dyDescent="0.25"/>
    <row r="11234" customFormat="1" ht="12.5" x14ac:dyDescent="0.25"/>
    <row r="11235" customFormat="1" ht="12.5" x14ac:dyDescent="0.25"/>
    <row r="11236" customFormat="1" ht="12.5" x14ac:dyDescent="0.25"/>
    <row r="11237" customFormat="1" ht="12.5" x14ac:dyDescent="0.25"/>
    <row r="11238" customFormat="1" ht="12.5" x14ac:dyDescent="0.25"/>
    <row r="11239" customFormat="1" ht="12.5" x14ac:dyDescent="0.25"/>
    <row r="11240" customFormat="1" ht="12.5" x14ac:dyDescent="0.25"/>
    <row r="11241" customFormat="1" ht="12.5" x14ac:dyDescent="0.25"/>
    <row r="11242" customFormat="1" ht="12.5" x14ac:dyDescent="0.25"/>
    <row r="11243" customFormat="1" ht="12.5" x14ac:dyDescent="0.25"/>
    <row r="11244" customFormat="1" ht="12.5" x14ac:dyDescent="0.25"/>
    <row r="11245" customFormat="1" ht="12.5" x14ac:dyDescent="0.25"/>
    <row r="11246" customFormat="1" ht="12.5" x14ac:dyDescent="0.25"/>
    <row r="11247" customFormat="1" ht="12.5" x14ac:dyDescent="0.25"/>
    <row r="11248" customFormat="1" ht="12.5" x14ac:dyDescent="0.25"/>
    <row r="11249" customFormat="1" ht="12.5" x14ac:dyDescent="0.25"/>
    <row r="11250" customFormat="1" ht="12.5" x14ac:dyDescent="0.25"/>
    <row r="11251" customFormat="1" ht="12.5" x14ac:dyDescent="0.25"/>
    <row r="11252" customFormat="1" ht="12.5" x14ac:dyDescent="0.25"/>
    <row r="11253" customFormat="1" ht="12.5" x14ac:dyDescent="0.25"/>
    <row r="11254" customFormat="1" ht="12.5" x14ac:dyDescent="0.25"/>
    <row r="11255" customFormat="1" ht="12.5" x14ac:dyDescent="0.25"/>
    <row r="11256" customFormat="1" ht="12.5" x14ac:dyDescent="0.25"/>
    <row r="11257" customFormat="1" ht="12.5" x14ac:dyDescent="0.25"/>
    <row r="11258" customFormat="1" ht="12.5" x14ac:dyDescent="0.25"/>
    <row r="11259" customFormat="1" ht="12.5" x14ac:dyDescent="0.25"/>
    <row r="11260" customFormat="1" ht="12.5" x14ac:dyDescent="0.25"/>
    <row r="11261" customFormat="1" ht="12.5" x14ac:dyDescent="0.25"/>
    <row r="11262" customFormat="1" ht="12.5" x14ac:dyDescent="0.25"/>
    <row r="11263" customFormat="1" ht="12.5" x14ac:dyDescent="0.25"/>
    <row r="11264" customFormat="1" ht="12.5" x14ac:dyDescent="0.25"/>
    <row r="11265" customFormat="1" ht="12.5" x14ac:dyDescent="0.25"/>
    <row r="11266" customFormat="1" ht="12.5" x14ac:dyDescent="0.25"/>
    <row r="11267" customFormat="1" ht="12.5" x14ac:dyDescent="0.25"/>
    <row r="11268" customFormat="1" ht="12.5" x14ac:dyDescent="0.25"/>
    <row r="11269" customFormat="1" ht="12.5" x14ac:dyDescent="0.25"/>
    <row r="11270" customFormat="1" ht="12.5" x14ac:dyDescent="0.25"/>
    <row r="11271" customFormat="1" ht="12.5" x14ac:dyDescent="0.25"/>
    <row r="11272" customFormat="1" ht="12.5" x14ac:dyDescent="0.25"/>
    <row r="11273" customFormat="1" ht="12.5" x14ac:dyDescent="0.25"/>
    <row r="11274" customFormat="1" ht="12.5" x14ac:dyDescent="0.25"/>
    <row r="11275" customFormat="1" ht="12.5" x14ac:dyDescent="0.25"/>
    <row r="11276" customFormat="1" ht="12.5" x14ac:dyDescent="0.25"/>
    <row r="11277" customFormat="1" ht="12.5" x14ac:dyDescent="0.25"/>
    <row r="11278" customFormat="1" ht="12.5" x14ac:dyDescent="0.25"/>
    <row r="11279" customFormat="1" ht="12.5" x14ac:dyDescent="0.25"/>
    <row r="11280" customFormat="1" ht="12.5" x14ac:dyDescent="0.25"/>
    <row r="11281" customFormat="1" ht="12.5" x14ac:dyDescent="0.25"/>
    <row r="11282" customFormat="1" ht="12.5" x14ac:dyDescent="0.25"/>
    <row r="11283" customFormat="1" ht="12.5" x14ac:dyDescent="0.25"/>
    <row r="11284" customFormat="1" ht="12.5" x14ac:dyDescent="0.25"/>
    <row r="11285" customFormat="1" ht="12.5" x14ac:dyDescent="0.25"/>
    <row r="11286" customFormat="1" ht="12.5" x14ac:dyDescent="0.25"/>
    <row r="11287" customFormat="1" ht="12.5" x14ac:dyDescent="0.25"/>
    <row r="11288" customFormat="1" ht="12.5" x14ac:dyDescent="0.25"/>
    <row r="11289" customFormat="1" ht="12.5" x14ac:dyDescent="0.25"/>
    <row r="11290" customFormat="1" ht="12.5" x14ac:dyDescent="0.25"/>
    <row r="11291" customFormat="1" ht="12.5" x14ac:dyDescent="0.25"/>
    <row r="11292" customFormat="1" ht="12.5" x14ac:dyDescent="0.25"/>
    <row r="11293" customFormat="1" ht="12.5" x14ac:dyDescent="0.25"/>
    <row r="11294" customFormat="1" ht="12.5" x14ac:dyDescent="0.25"/>
    <row r="11295" customFormat="1" ht="12.5" x14ac:dyDescent="0.25"/>
    <row r="11296" customFormat="1" ht="12.5" x14ac:dyDescent="0.25"/>
    <row r="11297" customFormat="1" ht="12.5" x14ac:dyDescent="0.25"/>
    <row r="11298" customFormat="1" ht="12.5" x14ac:dyDescent="0.25"/>
    <row r="11299" customFormat="1" ht="12.5" x14ac:dyDescent="0.25"/>
    <row r="11300" customFormat="1" ht="12.5" x14ac:dyDescent="0.25"/>
    <row r="11301" customFormat="1" ht="12.5" x14ac:dyDescent="0.25"/>
    <row r="11302" customFormat="1" ht="12.5" x14ac:dyDescent="0.25"/>
    <row r="11303" customFormat="1" ht="12.5" x14ac:dyDescent="0.25"/>
    <row r="11304" customFormat="1" ht="12.5" x14ac:dyDescent="0.25"/>
    <row r="11305" customFormat="1" ht="12.5" x14ac:dyDescent="0.25"/>
    <row r="11306" customFormat="1" ht="12.5" x14ac:dyDescent="0.25"/>
    <row r="11307" customFormat="1" ht="12.5" x14ac:dyDescent="0.25"/>
    <row r="11308" customFormat="1" ht="12.5" x14ac:dyDescent="0.25"/>
    <row r="11309" customFormat="1" ht="12.5" x14ac:dyDescent="0.25"/>
    <row r="11310" customFormat="1" ht="12.5" x14ac:dyDescent="0.25"/>
    <row r="11311" customFormat="1" ht="12.5" x14ac:dyDescent="0.25"/>
    <row r="11312" customFormat="1" ht="12.5" x14ac:dyDescent="0.25"/>
    <row r="11313" customFormat="1" ht="12.5" x14ac:dyDescent="0.25"/>
    <row r="11314" customFormat="1" ht="12.5" x14ac:dyDescent="0.25"/>
    <row r="11315" customFormat="1" ht="12.5" x14ac:dyDescent="0.25"/>
    <row r="11316" customFormat="1" ht="12.5" x14ac:dyDescent="0.25"/>
    <row r="11317" customFormat="1" ht="12.5" x14ac:dyDescent="0.25"/>
    <row r="11318" customFormat="1" ht="12.5" x14ac:dyDescent="0.25"/>
    <row r="11319" customFormat="1" ht="12.5" x14ac:dyDescent="0.25"/>
    <row r="11320" customFormat="1" ht="12.5" x14ac:dyDescent="0.25"/>
    <row r="11321" customFormat="1" ht="12.5" x14ac:dyDescent="0.25"/>
    <row r="11322" customFormat="1" ht="12.5" x14ac:dyDescent="0.25"/>
    <row r="11323" customFormat="1" ht="12.5" x14ac:dyDescent="0.25"/>
    <row r="11324" customFormat="1" ht="12.5" x14ac:dyDescent="0.25"/>
    <row r="11325" customFormat="1" ht="12.5" x14ac:dyDescent="0.25"/>
    <row r="11326" customFormat="1" ht="12.5" x14ac:dyDescent="0.25"/>
    <row r="11327" customFormat="1" ht="12.5" x14ac:dyDescent="0.25"/>
    <row r="11328" customFormat="1" ht="12.5" x14ac:dyDescent="0.25"/>
    <row r="11329" customFormat="1" ht="12.5" x14ac:dyDescent="0.25"/>
    <row r="11330" customFormat="1" ht="12.5" x14ac:dyDescent="0.25"/>
    <row r="11331" customFormat="1" ht="12.5" x14ac:dyDescent="0.25"/>
    <row r="11332" customFormat="1" ht="12.5" x14ac:dyDescent="0.25"/>
    <row r="11333" customFormat="1" ht="12.5" x14ac:dyDescent="0.25"/>
    <row r="11334" customFormat="1" ht="12.5" x14ac:dyDescent="0.25"/>
    <row r="11335" customFormat="1" ht="12.5" x14ac:dyDescent="0.25"/>
    <row r="11336" customFormat="1" ht="12.5" x14ac:dyDescent="0.25"/>
    <row r="11337" customFormat="1" ht="12.5" x14ac:dyDescent="0.25"/>
    <row r="11338" customFormat="1" ht="12.5" x14ac:dyDescent="0.25"/>
    <row r="11339" customFormat="1" ht="12.5" x14ac:dyDescent="0.25"/>
    <row r="11340" customFormat="1" ht="12.5" x14ac:dyDescent="0.25"/>
    <row r="11341" customFormat="1" ht="12.5" x14ac:dyDescent="0.25"/>
    <row r="11342" customFormat="1" ht="12.5" x14ac:dyDescent="0.25"/>
    <row r="11343" customFormat="1" ht="12.5" x14ac:dyDescent="0.25"/>
    <row r="11344" customFormat="1" ht="12.5" x14ac:dyDescent="0.25"/>
    <row r="11345" customFormat="1" ht="12.5" x14ac:dyDescent="0.25"/>
    <row r="11346" customFormat="1" ht="12.5" x14ac:dyDescent="0.25"/>
    <row r="11347" customFormat="1" ht="12.5" x14ac:dyDescent="0.25"/>
    <row r="11348" customFormat="1" ht="12.5" x14ac:dyDescent="0.25"/>
    <row r="11349" customFormat="1" ht="12.5" x14ac:dyDescent="0.25"/>
    <row r="11350" customFormat="1" ht="12.5" x14ac:dyDescent="0.25"/>
    <row r="11351" customFormat="1" ht="12.5" x14ac:dyDescent="0.25"/>
    <row r="11352" customFormat="1" ht="12.5" x14ac:dyDescent="0.25"/>
    <row r="11353" customFormat="1" ht="12.5" x14ac:dyDescent="0.25"/>
    <row r="11354" customFormat="1" ht="12.5" x14ac:dyDescent="0.25"/>
    <row r="11355" customFormat="1" ht="12.5" x14ac:dyDescent="0.25"/>
    <row r="11356" customFormat="1" ht="12.5" x14ac:dyDescent="0.25"/>
    <row r="11357" customFormat="1" ht="12.5" x14ac:dyDescent="0.25"/>
    <row r="11358" customFormat="1" ht="12.5" x14ac:dyDescent="0.25"/>
    <row r="11359" customFormat="1" ht="12.5" x14ac:dyDescent="0.25"/>
    <row r="11360" customFormat="1" ht="12.5" x14ac:dyDescent="0.25"/>
    <row r="11361" customFormat="1" ht="12.5" x14ac:dyDescent="0.25"/>
    <row r="11362" customFormat="1" ht="12.5" x14ac:dyDescent="0.25"/>
    <row r="11363" customFormat="1" ht="12.5" x14ac:dyDescent="0.25"/>
    <row r="11364" customFormat="1" ht="12.5" x14ac:dyDescent="0.25"/>
    <row r="11365" customFormat="1" ht="12.5" x14ac:dyDescent="0.25"/>
    <row r="11366" customFormat="1" ht="12.5" x14ac:dyDescent="0.25"/>
    <row r="11367" customFormat="1" ht="12.5" x14ac:dyDescent="0.25"/>
    <row r="11368" customFormat="1" ht="12.5" x14ac:dyDescent="0.25"/>
    <row r="11369" customFormat="1" ht="12.5" x14ac:dyDescent="0.25"/>
    <row r="11370" customFormat="1" ht="12.5" x14ac:dyDescent="0.25"/>
    <row r="11371" customFormat="1" ht="12.5" x14ac:dyDescent="0.25"/>
    <row r="11372" customFormat="1" ht="12.5" x14ac:dyDescent="0.25"/>
    <row r="11373" customFormat="1" ht="12.5" x14ac:dyDescent="0.25"/>
    <row r="11374" customFormat="1" ht="12.5" x14ac:dyDescent="0.25"/>
    <row r="11375" customFormat="1" ht="12.5" x14ac:dyDescent="0.25"/>
    <row r="11376" customFormat="1" ht="12.5" x14ac:dyDescent="0.25"/>
    <row r="11377" customFormat="1" ht="12.5" x14ac:dyDescent="0.25"/>
    <row r="11378" customFormat="1" ht="12.5" x14ac:dyDescent="0.25"/>
    <row r="11379" customFormat="1" ht="12.5" x14ac:dyDescent="0.25"/>
    <row r="11380" customFormat="1" ht="12.5" x14ac:dyDescent="0.25"/>
    <row r="11381" customFormat="1" ht="12.5" x14ac:dyDescent="0.25"/>
    <row r="11382" customFormat="1" ht="12.5" x14ac:dyDescent="0.25"/>
    <row r="11383" customFormat="1" ht="12.5" x14ac:dyDescent="0.25"/>
    <row r="11384" customFormat="1" ht="12.5" x14ac:dyDescent="0.25"/>
    <row r="11385" customFormat="1" ht="12.5" x14ac:dyDescent="0.25"/>
    <row r="11386" customFormat="1" ht="12.5" x14ac:dyDescent="0.25"/>
    <row r="11387" customFormat="1" ht="12.5" x14ac:dyDescent="0.25"/>
    <row r="11388" customFormat="1" ht="12.5" x14ac:dyDescent="0.25"/>
    <row r="11389" customFormat="1" ht="12.5" x14ac:dyDescent="0.25"/>
    <row r="11390" customFormat="1" ht="12.5" x14ac:dyDescent="0.25"/>
    <row r="11391" customFormat="1" ht="12.5" x14ac:dyDescent="0.25"/>
    <row r="11392" customFormat="1" ht="12.5" x14ac:dyDescent="0.25"/>
    <row r="11393" customFormat="1" ht="12.5" x14ac:dyDescent="0.25"/>
    <row r="11394" customFormat="1" ht="12.5" x14ac:dyDescent="0.25"/>
    <row r="11395" customFormat="1" ht="12.5" x14ac:dyDescent="0.25"/>
    <row r="11396" customFormat="1" ht="12.5" x14ac:dyDescent="0.25"/>
    <row r="11397" customFormat="1" ht="12.5" x14ac:dyDescent="0.25"/>
    <row r="11398" customFormat="1" ht="12.5" x14ac:dyDescent="0.25"/>
    <row r="11399" customFormat="1" ht="12.5" x14ac:dyDescent="0.25"/>
    <row r="11400" customFormat="1" ht="12.5" x14ac:dyDescent="0.25"/>
    <row r="11401" customFormat="1" ht="12.5" x14ac:dyDescent="0.25"/>
    <row r="11402" customFormat="1" ht="12.5" x14ac:dyDescent="0.25"/>
    <row r="11403" customFormat="1" ht="12.5" x14ac:dyDescent="0.25"/>
    <row r="11404" customFormat="1" ht="12.5" x14ac:dyDescent="0.25"/>
    <row r="11405" customFormat="1" ht="12.5" x14ac:dyDescent="0.25"/>
    <row r="11406" customFormat="1" ht="12.5" x14ac:dyDescent="0.25"/>
    <row r="11407" customFormat="1" ht="12.5" x14ac:dyDescent="0.25"/>
    <row r="11408" customFormat="1" ht="12.5" x14ac:dyDescent="0.25"/>
    <row r="11409" customFormat="1" ht="12.5" x14ac:dyDescent="0.25"/>
    <row r="11410" customFormat="1" ht="12.5" x14ac:dyDescent="0.25"/>
    <row r="11411" customFormat="1" ht="12.5" x14ac:dyDescent="0.25"/>
    <row r="11412" customFormat="1" ht="12.5" x14ac:dyDescent="0.25"/>
    <row r="11413" customFormat="1" ht="12.5" x14ac:dyDescent="0.25"/>
    <row r="11414" customFormat="1" ht="12.5" x14ac:dyDescent="0.25"/>
    <row r="11415" customFormat="1" ht="12.5" x14ac:dyDescent="0.25"/>
    <row r="11416" customFormat="1" ht="12.5" x14ac:dyDescent="0.25"/>
    <row r="11417" customFormat="1" ht="12.5" x14ac:dyDescent="0.25"/>
    <row r="11418" customFormat="1" ht="12.5" x14ac:dyDescent="0.25"/>
    <row r="11419" customFormat="1" ht="12.5" x14ac:dyDescent="0.25"/>
    <row r="11420" customFormat="1" ht="12.5" x14ac:dyDescent="0.25"/>
    <row r="11421" customFormat="1" ht="12.5" x14ac:dyDescent="0.25"/>
    <row r="11422" customFormat="1" ht="12.5" x14ac:dyDescent="0.25"/>
    <row r="11423" customFormat="1" ht="12.5" x14ac:dyDescent="0.25"/>
    <row r="11424" customFormat="1" ht="12.5" x14ac:dyDescent="0.25"/>
    <row r="11425" customFormat="1" ht="12.5" x14ac:dyDescent="0.25"/>
    <row r="11426" customFormat="1" ht="12.5" x14ac:dyDescent="0.25"/>
    <row r="11427" customFormat="1" ht="12.5" x14ac:dyDescent="0.25"/>
    <row r="11428" customFormat="1" ht="12.5" x14ac:dyDescent="0.25"/>
    <row r="11429" customFormat="1" ht="12.5" x14ac:dyDescent="0.25"/>
    <row r="11430" customFormat="1" ht="12.5" x14ac:dyDescent="0.25"/>
    <row r="11431" customFormat="1" ht="12.5" x14ac:dyDescent="0.25"/>
    <row r="11432" customFormat="1" ht="12.5" x14ac:dyDescent="0.25"/>
    <row r="11433" customFormat="1" ht="12.5" x14ac:dyDescent="0.25"/>
    <row r="11434" customFormat="1" ht="12.5" x14ac:dyDescent="0.25"/>
    <row r="11435" customFormat="1" ht="12.5" x14ac:dyDescent="0.25"/>
    <row r="11436" customFormat="1" ht="12.5" x14ac:dyDescent="0.25"/>
    <row r="11437" customFormat="1" ht="12.5" x14ac:dyDescent="0.25"/>
    <row r="11438" customFormat="1" ht="12.5" x14ac:dyDescent="0.25"/>
    <row r="11439" customFormat="1" ht="12.5" x14ac:dyDescent="0.25"/>
    <row r="11440" customFormat="1" ht="12.5" x14ac:dyDescent="0.25"/>
    <row r="11441" customFormat="1" ht="12.5" x14ac:dyDescent="0.25"/>
    <row r="11442" customFormat="1" ht="12.5" x14ac:dyDescent="0.25"/>
    <row r="11443" customFormat="1" ht="12.5" x14ac:dyDescent="0.25"/>
    <row r="11444" customFormat="1" ht="12.5" x14ac:dyDescent="0.25"/>
    <row r="11445" customFormat="1" ht="12.5" x14ac:dyDescent="0.25"/>
    <row r="11446" customFormat="1" ht="12.5" x14ac:dyDescent="0.25"/>
    <row r="11447" customFormat="1" ht="12.5" x14ac:dyDescent="0.25"/>
    <row r="11448" customFormat="1" ht="12.5" x14ac:dyDescent="0.25"/>
    <row r="11449" customFormat="1" ht="12.5" x14ac:dyDescent="0.25"/>
    <row r="11450" customFormat="1" ht="12.5" x14ac:dyDescent="0.25"/>
    <row r="11451" customFormat="1" ht="12.5" x14ac:dyDescent="0.25"/>
    <row r="11452" customFormat="1" ht="12.5" x14ac:dyDescent="0.25"/>
    <row r="11453" customFormat="1" ht="12.5" x14ac:dyDescent="0.25"/>
    <row r="11454" customFormat="1" ht="12.5" x14ac:dyDescent="0.25"/>
    <row r="11455" customFormat="1" ht="12.5" x14ac:dyDescent="0.25"/>
    <row r="11456" customFormat="1" ht="12.5" x14ac:dyDescent="0.25"/>
    <row r="11457" customFormat="1" ht="12.5" x14ac:dyDescent="0.25"/>
    <row r="11458" customFormat="1" ht="12.5" x14ac:dyDescent="0.25"/>
    <row r="11459" customFormat="1" ht="12.5" x14ac:dyDescent="0.25"/>
    <row r="11460" customFormat="1" ht="12.5" x14ac:dyDescent="0.25"/>
    <row r="11461" customFormat="1" ht="12.5" x14ac:dyDescent="0.25"/>
    <row r="11462" customFormat="1" ht="12.5" x14ac:dyDescent="0.25"/>
    <row r="11463" customFormat="1" ht="12.5" x14ac:dyDescent="0.25"/>
    <row r="11464" customFormat="1" ht="12.5" x14ac:dyDescent="0.25"/>
    <row r="11465" customFormat="1" ht="12.5" x14ac:dyDescent="0.25"/>
    <row r="11466" customFormat="1" ht="12.5" x14ac:dyDescent="0.25"/>
    <row r="11467" customFormat="1" ht="12.5" x14ac:dyDescent="0.25"/>
    <row r="11468" customFormat="1" ht="12.5" x14ac:dyDescent="0.25"/>
    <row r="11469" customFormat="1" ht="12.5" x14ac:dyDescent="0.25"/>
    <row r="11470" customFormat="1" ht="12.5" x14ac:dyDescent="0.25"/>
    <row r="11471" customFormat="1" ht="12.5" x14ac:dyDescent="0.25"/>
    <row r="11472" customFormat="1" ht="12.5" x14ac:dyDescent="0.25"/>
    <row r="11473" customFormat="1" ht="12.5" x14ac:dyDescent="0.25"/>
    <row r="11474" customFormat="1" ht="12.5" x14ac:dyDescent="0.25"/>
    <row r="11475" customFormat="1" ht="12.5" x14ac:dyDescent="0.25"/>
    <row r="11476" customFormat="1" ht="12.5" x14ac:dyDescent="0.25"/>
    <row r="11477" customFormat="1" ht="12.5" x14ac:dyDescent="0.25"/>
    <row r="11478" customFormat="1" ht="12.5" x14ac:dyDescent="0.25"/>
    <row r="11479" customFormat="1" ht="12.5" x14ac:dyDescent="0.25"/>
    <row r="11480" customFormat="1" ht="12.5" x14ac:dyDescent="0.25"/>
    <row r="11481" customFormat="1" ht="12.5" x14ac:dyDescent="0.25"/>
    <row r="11482" customFormat="1" ht="12.5" x14ac:dyDescent="0.25"/>
    <row r="11483" customFormat="1" ht="12.5" x14ac:dyDescent="0.25"/>
    <row r="11484" customFormat="1" ht="12.5" x14ac:dyDescent="0.25"/>
    <row r="11485" customFormat="1" ht="12.5" x14ac:dyDescent="0.25"/>
    <row r="11486" customFormat="1" ht="12.5" x14ac:dyDescent="0.25"/>
    <row r="11487" customFormat="1" ht="12.5" x14ac:dyDescent="0.25"/>
    <row r="11488" customFormat="1" ht="12.5" x14ac:dyDescent="0.25"/>
    <row r="11489" customFormat="1" ht="12.5" x14ac:dyDescent="0.25"/>
    <row r="11490" customFormat="1" ht="12.5" x14ac:dyDescent="0.25"/>
    <row r="11491" customFormat="1" ht="12.5" x14ac:dyDescent="0.25"/>
    <row r="11492" customFormat="1" ht="12.5" x14ac:dyDescent="0.25"/>
    <row r="11493" customFormat="1" ht="12.5" x14ac:dyDescent="0.25"/>
    <row r="11494" customFormat="1" ht="12.5" x14ac:dyDescent="0.25"/>
    <row r="11495" customFormat="1" ht="12.5" x14ac:dyDescent="0.25"/>
    <row r="11496" customFormat="1" ht="12.5" x14ac:dyDescent="0.25"/>
    <row r="11497" customFormat="1" ht="12.5" x14ac:dyDescent="0.25"/>
    <row r="11498" customFormat="1" ht="12.5" x14ac:dyDescent="0.25"/>
    <row r="11499" customFormat="1" ht="12.5" x14ac:dyDescent="0.25"/>
    <row r="11500" customFormat="1" ht="12.5" x14ac:dyDescent="0.25"/>
    <row r="11501" customFormat="1" ht="12.5" x14ac:dyDescent="0.25"/>
    <row r="11502" customFormat="1" ht="12.5" x14ac:dyDescent="0.25"/>
    <row r="11503" customFormat="1" ht="12.5" x14ac:dyDescent="0.25"/>
    <row r="11504" customFormat="1" ht="12.5" x14ac:dyDescent="0.25"/>
    <row r="11505" customFormat="1" ht="12.5" x14ac:dyDescent="0.25"/>
    <row r="11506" customFormat="1" ht="12.5" x14ac:dyDescent="0.25"/>
    <row r="11507" customFormat="1" ht="12.5" x14ac:dyDescent="0.25"/>
    <row r="11508" customFormat="1" ht="12.5" x14ac:dyDescent="0.25"/>
    <row r="11509" customFormat="1" ht="12.5" x14ac:dyDescent="0.25"/>
    <row r="11510" customFormat="1" ht="12.5" x14ac:dyDescent="0.25"/>
    <row r="11511" customFormat="1" ht="12.5" x14ac:dyDescent="0.25"/>
    <row r="11512" customFormat="1" ht="12.5" x14ac:dyDescent="0.25"/>
    <row r="11513" customFormat="1" ht="12.5" x14ac:dyDescent="0.25"/>
    <row r="11514" customFormat="1" ht="12.5" x14ac:dyDescent="0.25"/>
    <row r="11515" customFormat="1" ht="12.5" x14ac:dyDescent="0.25"/>
    <row r="11516" customFormat="1" ht="12.5" x14ac:dyDescent="0.25"/>
    <row r="11517" customFormat="1" ht="12.5" x14ac:dyDescent="0.25"/>
    <row r="11518" customFormat="1" ht="12.5" x14ac:dyDescent="0.25"/>
    <row r="11519" customFormat="1" ht="12.5" x14ac:dyDescent="0.25"/>
    <row r="11520" customFormat="1" ht="12.5" x14ac:dyDescent="0.25"/>
    <row r="11521" customFormat="1" ht="12.5" x14ac:dyDescent="0.25"/>
    <row r="11522" customFormat="1" ht="12.5" x14ac:dyDescent="0.25"/>
    <row r="11523" customFormat="1" ht="12.5" x14ac:dyDescent="0.25"/>
    <row r="11524" customFormat="1" ht="12.5" x14ac:dyDescent="0.25"/>
    <row r="11525" customFormat="1" ht="12.5" x14ac:dyDescent="0.25"/>
    <row r="11526" customFormat="1" ht="12.5" x14ac:dyDescent="0.25"/>
    <row r="11527" customFormat="1" ht="12.5" x14ac:dyDescent="0.25"/>
    <row r="11528" customFormat="1" ht="12.5" x14ac:dyDescent="0.25"/>
    <row r="11529" customFormat="1" ht="12.5" x14ac:dyDescent="0.25"/>
    <row r="11530" customFormat="1" ht="12.5" x14ac:dyDescent="0.25"/>
    <row r="11531" customFormat="1" ht="12.5" x14ac:dyDescent="0.25"/>
    <row r="11532" customFormat="1" ht="12.5" x14ac:dyDescent="0.25"/>
    <row r="11533" customFormat="1" ht="12.5" x14ac:dyDescent="0.25"/>
    <row r="11534" customFormat="1" ht="12.5" x14ac:dyDescent="0.25"/>
    <row r="11535" customFormat="1" ht="12.5" x14ac:dyDescent="0.25"/>
    <row r="11536" customFormat="1" ht="12.5" x14ac:dyDescent="0.25"/>
    <row r="11537" customFormat="1" ht="12.5" x14ac:dyDescent="0.25"/>
    <row r="11538" customFormat="1" ht="12.5" x14ac:dyDescent="0.25"/>
    <row r="11539" customFormat="1" ht="12.5" x14ac:dyDescent="0.25"/>
    <row r="11540" customFormat="1" ht="12.5" x14ac:dyDescent="0.25"/>
    <row r="11541" customFormat="1" ht="12.5" x14ac:dyDescent="0.25"/>
    <row r="11542" customFormat="1" ht="12.5" x14ac:dyDescent="0.25"/>
    <row r="11543" customFormat="1" ht="12.5" x14ac:dyDescent="0.25"/>
    <row r="11544" customFormat="1" ht="12.5" x14ac:dyDescent="0.25"/>
    <row r="11545" customFormat="1" ht="12.5" x14ac:dyDescent="0.25"/>
    <row r="11546" customFormat="1" ht="12.5" x14ac:dyDescent="0.25"/>
    <row r="11547" customFormat="1" ht="12.5" x14ac:dyDescent="0.25"/>
    <row r="11548" customFormat="1" ht="12.5" x14ac:dyDescent="0.25"/>
    <row r="11549" customFormat="1" ht="12.5" x14ac:dyDescent="0.25"/>
    <row r="11550" customFormat="1" ht="12.5" x14ac:dyDescent="0.25"/>
    <row r="11551" customFormat="1" ht="12.5" x14ac:dyDescent="0.25"/>
    <row r="11552" customFormat="1" ht="12.5" x14ac:dyDescent="0.25"/>
    <row r="11553" customFormat="1" ht="12.5" x14ac:dyDescent="0.25"/>
    <row r="11554" customFormat="1" ht="12.5" x14ac:dyDescent="0.25"/>
    <row r="11555" customFormat="1" ht="12.5" x14ac:dyDescent="0.25"/>
    <row r="11556" customFormat="1" ht="12.5" x14ac:dyDescent="0.25"/>
    <row r="11557" customFormat="1" ht="12.5" x14ac:dyDescent="0.25"/>
    <row r="11558" customFormat="1" ht="12.5" x14ac:dyDescent="0.25"/>
    <row r="11559" customFormat="1" ht="12.5" x14ac:dyDescent="0.25"/>
    <row r="11560" customFormat="1" ht="12.5" x14ac:dyDescent="0.25"/>
    <row r="11561" customFormat="1" ht="12.5" x14ac:dyDescent="0.25"/>
    <row r="11562" customFormat="1" ht="12.5" x14ac:dyDescent="0.25"/>
    <row r="11563" customFormat="1" ht="12.5" x14ac:dyDescent="0.25"/>
    <row r="11564" customFormat="1" ht="12.5" x14ac:dyDescent="0.25"/>
    <row r="11565" customFormat="1" ht="12.5" x14ac:dyDescent="0.25"/>
    <row r="11566" customFormat="1" ht="12.5" x14ac:dyDescent="0.25"/>
    <row r="11567" customFormat="1" ht="12.5" x14ac:dyDescent="0.25"/>
    <row r="11568" customFormat="1" ht="12.5" x14ac:dyDescent="0.25"/>
    <row r="11569" customFormat="1" ht="12.5" x14ac:dyDescent="0.25"/>
    <row r="11570" customFormat="1" ht="12.5" x14ac:dyDescent="0.25"/>
    <row r="11571" customFormat="1" ht="12.5" x14ac:dyDescent="0.25"/>
    <row r="11572" customFormat="1" ht="12.5" x14ac:dyDescent="0.25"/>
    <row r="11573" customFormat="1" ht="12.5" x14ac:dyDescent="0.25"/>
    <row r="11574" customFormat="1" ht="12.5" x14ac:dyDescent="0.25"/>
    <row r="11575" customFormat="1" ht="12.5" x14ac:dyDescent="0.25"/>
    <row r="11576" customFormat="1" ht="12.5" x14ac:dyDescent="0.25"/>
    <row r="11577" customFormat="1" ht="12.5" x14ac:dyDescent="0.25"/>
    <row r="11578" customFormat="1" ht="12.5" x14ac:dyDescent="0.25"/>
    <row r="11579" customFormat="1" ht="12.5" x14ac:dyDescent="0.25"/>
    <row r="11580" customFormat="1" ht="12.5" x14ac:dyDescent="0.25"/>
    <row r="11581" customFormat="1" ht="12.5" x14ac:dyDescent="0.25"/>
    <row r="11582" customFormat="1" ht="12.5" x14ac:dyDescent="0.25"/>
    <row r="11583" customFormat="1" ht="12.5" x14ac:dyDescent="0.25"/>
    <row r="11584" customFormat="1" ht="12.5" x14ac:dyDescent="0.25"/>
    <row r="11585" customFormat="1" ht="12.5" x14ac:dyDescent="0.25"/>
    <row r="11586" customFormat="1" ht="12.5" x14ac:dyDescent="0.25"/>
    <row r="11587" customFormat="1" ht="12.5" x14ac:dyDescent="0.25"/>
    <row r="11588" customFormat="1" ht="12.5" x14ac:dyDescent="0.25"/>
    <row r="11589" customFormat="1" ht="12.5" x14ac:dyDescent="0.25"/>
    <row r="11590" customFormat="1" ht="12.5" x14ac:dyDescent="0.25"/>
    <row r="11591" customFormat="1" ht="12.5" x14ac:dyDescent="0.25"/>
    <row r="11592" customFormat="1" ht="12.5" x14ac:dyDescent="0.25"/>
    <row r="11593" customFormat="1" ht="12.5" x14ac:dyDescent="0.25"/>
    <row r="11594" customFormat="1" ht="12.5" x14ac:dyDescent="0.25"/>
    <row r="11595" customFormat="1" ht="12.5" x14ac:dyDescent="0.25"/>
    <row r="11596" customFormat="1" ht="12.5" x14ac:dyDescent="0.25"/>
    <row r="11597" customFormat="1" ht="12.5" x14ac:dyDescent="0.25"/>
    <row r="11598" customFormat="1" ht="12.5" x14ac:dyDescent="0.25"/>
    <row r="11599" customFormat="1" ht="12.5" x14ac:dyDescent="0.25"/>
    <row r="11600" customFormat="1" ht="12.5" x14ac:dyDescent="0.25"/>
    <row r="11601" customFormat="1" ht="12.5" x14ac:dyDescent="0.25"/>
    <row r="11602" customFormat="1" ht="12.5" x14ac:dyDescent="0.25"/>
    <row r="11603" customFormat="1" ht="12.5" x14ac:dyDescent="0.25"/>
    <row r="11604" customFormat="1" ht="12.5" x14ac:dyDescent="0.25"/>
    <row r="11605" customFormat="1" ht="12.5" x14ac:dyDescent="0.25"/>
    <row r="11606" customFormat="1" ht="12.5" x14ac:dyDescent="0.25"/>
    <row r="11607" customFormat="1" ht="12.5" x14ac:dyDescent="0.25"/>
    <row r="11608" customFormat="1" ht="12.5" x14ac:dyDescent="0.25"/>
    <row r="11609" customFormat="1" ht="12.5" x14ac:dyDescent="0.25"/>
    <row r="11610" customFormat="1" ht="12.5" x14ac:dyDescent="0.25"/>
    <row r="11611" customFormat="1" ht="12.5" x14ac:dyDescent="0.25"/>
    <row r="11612" customFormat="1" ht="12.5" x14ac:dyDescent="0.25"/>
    <row r="11613" customFormat="1" ht="12.5" x14ac:dyDescent="0.25"/>
    <row r="11614" customFormat="1" ht="12.5" x14ac:dyDescent="0.25"/>
    <row r="11615" customFormat="1" ht="12.5" x14ac:dyDescent="0.25"/>
    <row r="11616" customFormat="1" ht="12.5" x14ac:dyDescent="0.25"/>
    <row r="11617" customFormat="1" ht="12.5" x14ac:dyDescent="0.25"/>
    <row r="11618" customFormat="1" ht="12.5" x14ac:dyDescent="0.25"/>
    <row r="11619" customFormat="1" ht="12.5" x14ac:dyDescent="0.25"/>
    <row r="11620" customFormat="1" ht="12.5" x14ac:dyDescent="0.25"/>
    <row r="11621" customFormat="1" ht="12.5" x14ac:dyDescent="0.25"/>
    <row r="11622" customFormat="1" ht="12.5" x14ac:dyDescent="0.25"/>
    <row r="11623" customFormat="1" ht="12.5" x14ac:dyDescent="0.25"/>
    <row r="11624" customFormat="1" ht="12.5" x14ac:dyDescent="0.25"/>
    <row r="11625" customFormat="1" ht="12.5" x14ac:dyDescent="0.25"/>
    <row r="11626" customFormat="1" ht="12.5" x14ac:dyDescent="0.25"/>
    <row r="11627" customFormat="1" ht="12.5" x14ac:dyDescent="0.25"/>
    <row r="11628" customFormat="1" ht="12.5" x14ac:dyDescent="0.25"/>
    <row r="11629" customFormat="1" ht="12.5" x14ac:dyDescent="0.25"/>
    <row r="11630" customFormat="1" ht="12.5" x14ac:dyDescent="0.25"/>
    <row r="11631" customFormat="1" ht="12.5" x14ac:dyDescent="0.25"/>
    <row r="11632" customFormat="1" ht="12.5" x14ac:dyDescent="0.25"/>
    <row r="11633" customFormat="1" ht="12.5" x14ac:dyDescent="0.25"/>
    <row r="11634" customFormat="1" ht="12.5" x14ac:dyDescent="0.25"/>
    <row r="11635" customFormat="1" ht="12.5" x14ac:dyDescent="0.25"/>
    <row r="11636" customFormat="1" ht="12.5" x14ac:dyDescent="0.25"/>
    <row r="11637" customFormat="1" ht="12.5" x14ac:dyDescent="0.25"/>
    <row r="11638" customFormat="1" ht="12.5" x14ac:dyDescent="0.25"/>
    <row r="11639" customFormat="1" ht="12.5" x14ac:dyDescent="0.25"/>
    <row r="11640" customFormat="1" ht="12.5" x14ac:dyDescent="0.25"/>
    <row r="11641" customFormat="1" ht="12.5" x14ac:dyDescent="0.25"/>
    <row r="11642" customFormat="1" ht="12.5" x14ac:dyDescent="0.25"/>
    <row r="11643" customFormat="1" ht="12.5" x14ac:dyDescent="0.25"/>
    <row r="11644" customFormat="1" ht="12.5" x14ac:dyDescent="0.25"/>
    <row r="11645" customFormat="1" ht="12.5" x14ac:dyDescent="0.25"/>
    <row r="11646" customFormat="1" ht="12.5" x14ac:dyDescent="0.25"/>
    <row r="11647" customFormat="1" ht="12.5" x14ac:dyDescent="0.25"/>
    <row r="11648" customFormat="1" ht="12.5" x14ac:dyDescent="0.25"/>
    <row r="11649" customFormat="1" ht="12.5" x14ac:dyDescent="0.25"/>
    <row r="11650" customFormat="1" ht="12.5" x14ac:dyDescent="0.25"/>
    <row r="11651" customFormat="1" ht="12.5" x14ac:dyDescent="0.25"/>
    <row r="11652" customFormat="1" ht="12.5" x14ac:dyDescent="0.25"/>
    <row r="11653" customFormat="1" ht="12.5" x14ac:dyDescent="0.25"/>
    <row r="11654" customFormat="1" ht="12.5" x14ac:dyDescent="0.25"/>
    <row r="11655" customFormat="1" ht="12.5" x14ac:dyDescent="0.25"/>
    <row r="11656" customFormat="1" ht="12.5" x14ac:dyDescent="0.25"/>
    <row r="11657" customFormat="1" ht="12.5" x14ac:dyDescent="0.25"/>
    <row r="11658" customFormat="1" ht="12.5" x14ac:dyDescent="0.25"/>
    <row r="11659" customFormat="1" ht="12.5" x14ac:dyDescent="0.25"/>
    <row r="11660" customFormat="1" ht="12.5" x14ac:dyDescent="0.25"/>
    <row r="11661" customFormat="1" ht="12.5" x14ac:dyDescent="0.25"/>
    <row r="11662" customFormat="1" ht="12.5" x14ac:dyDescent="0.25"/>
    <row r="11663" customFormat="1" ht="12.5" x14ac:dyDescent="0.25"/>
    <row r="11664" customFormat="1" ht="12.5" x14ac:dyDescent="0.25"/>
    <row r="11665" customFormat="1" ht="12.5" x14ac:dyDescent="0.25"/>
    <row r="11666" customFormat="1" ht="12.5" x14ac:dyDescent="0.25"/>
    <row r="11667" customFormat="1" ht="12.5" x14ac:dyDescent="0.25"/>
    <row r="11668" customFormat="1" ht="12.5" x14ac:dyDescent="0.25"/>
    <row r="11669" customFormat="1" ht="12.5" x14ac:dyDescent="0.25"/>
    <row r="11670" customFormat="1" ht="12.5" x14ac:dyDescent="0.25"/>
    <row r="11671" customFormat="1" ht="12.5" x14ac:dyDescent="0.25"/>
    <row r="11672" customFormat="1" ht="12.5" x14ac:dyDescent="0.25"/>
    <row r="11673" customFormat="1" ht="12.5" x14ac:dyDescent="0.25"/>
    <row r="11674" customFormat="1" ht="12.5" x14ac:dyDescent="0.25"/>
    <row r="11675" customFormat="1" ht="12.5" x14ac:dyDescent="0.25"/>
    <row r="11676" customFormat="1" ht="12.5" x14ac:dyDescent="0.25"/>
    <row r="11677" customFormat="1" ht="12.5" x14ac:dyDescent="0.25"/>
    <row r="11678" customFormat="1" ht="12.5" x14ac:dyDescent="0.25"/>
    <row r="11679" customFormat="1" ht="12.5" x14ac:dyDescent="0.25"/>
    <row r="11680" customFormat="1" ht="12.5" x14ac:dyDescent="0.25"/>
    <row r="11681" customFormat="1" ht="12.5" x14ac:dyDescent="0.25"/>
    <row r="11682" customFormat="1" ht="12.5" x14ac:dyDescent="0.25"/>
    <row r="11683" customFormat="1" ht="12.5" x14ac:dyDescent="0.25"/>
    <row r="11684" customFormat="1" ht="12.5" x14ac:dyDescent="0.25"/>
    <row r="11685" customFormat="1" ht="12.5" x14ac:dyDescent="0.25"/>
    <row r="11686" customFormat="1" ht="12.5" x14ac:dyDescent="0.25"/>
    <row r="11687" customFormat="1" ht="12.5" x14ac:dyDescent="0.25"/>
    <row r="11688" customFormat="1" ht="12.5" x14ac:dyDescent="0.25"/>
    <row r="11689" customFormat="1" ht="12.5" x14ac:dyDescent="0.25"/>
    <row r="11690" customFormat="1" ht="12.5" x14ac:dyDescent="0.25"/>
    <row r="11691" customFormat="1" ht="12.5" x14ac:dyDescent="0.25"/>
    <row r="11692" customFormat="1" ht="12.5" x14ac:dyDescent="0.25"/>
    <row r="11693" customFormat="1" ht="12.5" x14ac:dyDescent="0.25"/>
    <row r="11694" customFormat="1" ht="12.5" x14ac:dyDescent="0.25"/>
    <row r="11695" customFormat="1" ht="12.5" x14ac:dyDescent="0.25"/>
    <row r="11696" customFormat="1" ht="12.5" x14ac:dyDescent="0.25"/>
    <row r="11697" customFormat="1" ht="12.5" x14ac:dyDescent="0.25"/>
    <row r="11698" customFormat="1" ht="12.5" x14ac:dyDescent="0.25"/>
    <row r="11699" customFormat="1" ht="12.5" x14ac:dyDescent="0.25"/>
    <row r="11700" customFormat="1" ht="12.5" x14ac:dyDescent="0.25"/>
    <row r="11701" customFormat="1" ht="12.5" x14ac:dyDescent="0.25"/>
    <row r="11702" customFormat="1" ht="12.5" x14ac:dyDescent="0.25"/>
    <row r="11703" customFormat="1" ht="12.5" x14ac:dyDescent="0.25"/>
    <row r="11704" customFormat="1" ht="12.5" x14ac:dyDescent="0.25"/>
    <row r="11705" customFormat="1" ht="12.5" x14ac:dyDescent="0.25"/>
    <row r="11706" customFormat="1" ht="12.5" x14ac:dyDescent="0.25"/>
    <row r="11707" customFormat="1" ht="12.5" x14ac:dyDescent="0.25"/>
    <row r="11708" customFormat="1" ht="12.5" x14ac:dyDescent="0.25"/>
    <row r="11709" customFormat="1" ht="12.5" x14ac:dyDescent="0.25"/>
    <row r="11710" customFormat="1" ht="12.5" x14ac:dyDescent="0.25"/>
    <row r="11711" customFormat="1" ht="12.5" x14ac:dyDescent="0.25"/>
    <row r="11712" customFormat="1" ht="12.5" x14ac:dyDescent="0.25"/>
    <row r="11713" customFormat="1" ht="12.5" x14ac:dyDescent="0.25"/>
    <row r="11714" customFormat="1" ht="12.5" x14ac:dyDescent="0.25"/>
    <row r="11715" customFormat="1" ht="12.5" x14ac:dyDescent="0.25"/>
    <row r="11716" customFormat="1" ht="12.5" x14ac:dyDescent="0.25"/>
    <row r="11717" customFormat="1" ht="12.5" x14ac:dyDescent="0.25"/>
    <row r="11718" customFormat="1" ht="12.5" x14ac:dyDescent="0.25"/>
    <row r="11719" customFormat="1" ht="12.5" x14ac:dyDescent="0.25"/>
    <row r="11720" customFormat="1" ht="12.5" x14ac:dyDescent="0.25"/>
    <row r="11721" customFormat="1" ht="12.5" x14ac:dyDescent="0.25"/>
    <row r="11722" customFormat="1" ht="12.5" x14ac:dyDescent="0.25"/>
    <row r="11723" customFormat="1" ht="12.5" x14ac:dyDescent="0.25"/>
    <row r="11724" customFormat="1" ht="12.5" x14ac:dyDescent="0.25"/>
    <row r="11725" customFormat="1" ht="12.5" x14ac:dyDescent="0.25"/>
    <row r="11726" customFormat="1" ht="12.5" x14ac:dyDescent="0.25"/>
    <row r="11727" customFormat="1" ht="12.5" x14ac:dyDescent="0.25"/>
    <row r="11728" customFormat="1" ht="12.5" x14ac:dyDescent="0.25"/>
    <row r="11729" customFormat="1" ht="12.5" x14ac:dyDescent="0.25"/>
    <row r="11730" customFormat="1" ht="12.5" x14ac:dyDescent="0.25"/>
    <row r="11731" customFormat="1" ht="12.5" x14ac:dyDescent="0.25"/>
    <row r="11732" customFormat="1" ht="12.5" x14ac:dyDescent="0.25"/>
    <row r="11733" customFormat="1" ht="12.5" x14ac:dyDescent="0.25"/>
    <row r="11734" customFormat="1" ht="12.5" x14ac:dyDescent="0.25"/>
    <row r="11735" customFormat="1" ht="12.5" x14ac:dyDescent="0.25"/>
    <row r="11736" customFormat="1" ht="12.5" x14ac:dyDescent="0.25"/>
    <row r="11737" customFormat="1" ht="12.5" x14ac:dyDescent="0.25"/>
    <row r="11738" customFormat="1" ht="12.5" x14ac:dyDescent="0.25"/>
    <row r="11739" customFormat="1" ht="12.5" x14ac:dyDescent="0.25"/>
    <row r="11740" customFormat="1" ht="12.5" x14ac:dyDescent="0.25"/>
    <row r="11741" customFormat="1" ht="12.5" x14ac:dyDescent="0.25"/>
    <row r="11742" customFormat="1" ht="12.5" x14ac:dyDescent="0.25"/>
    <row r="11743" customFormat="1" ht="12.5" x14ac:dyDescent="0.25"/>
    <row r="11744" customFormat="1" ht="12.5" x14ac:dyDescent="0.25"/>
    <row r="11745" customFormat="1" ht="12.5" x14ac:dyDescent="0.25"/>
    <row r="11746" customFormat="1" ht="12.5" x14ac:dyDescent="0.25"/>
    <row r="11747" customFormat="1" ht="12.5" x14ac:dyDescent="0.25"/>
    <row r="11748" customFormat="1" ht="12.5" x14ac:dyDescent="0.25"/>
    <row r="11749" customFormat="1" ht="12.5" x14ac:dyDescent="0.25"/>
    <row r="11750" customFormat="1" ht="12.5" x14ac:dyDescent="0.25"/>
    <row r="11751" customFormat="1" ht="12.5" x14ac:dyDescent="0.25"/>
    <row r="11752" customFormat="1" ht="12.5" x14ac:dyDescent="0.25"/>
    <row r="11753" customFormat="1" ht="12.5" x14ac:dyDescent="0.25"/>
    <row r="11754" customFormat="1" ht="12.5" x14ac:dyDescent="0.25"/>
    <row r="11755" customFormat="1" ht="12.5" x14ac:dyDescent="0.25"/>
    <row r="11756" customFormat="1" ht="12.5" x14ac:dyDescent="0.25"/>
    <row r="11757" customFormat="1" ht="12.5" x14ac:dyDescent="0.25"/>
    <row r="11758" customFormat="1" ht="12.5" x14ac:dyDescent="0.25"/>
    <row r="11759" customFormat="1" ht="12.5" x14ac:dyDescent="0.25"/>
    <row r="11760" customFormat="1" ht="12.5" x14ac:dyDescent="0.25"/>
    <row r="11761" customFormat="1" ht="12.5" x14ac:dyDescent="0.25"/>
    <row r="11762" customFormat="1" ht="12.5" x14ac:dyDescent="0.25"/>
    <row r="11763" customFormat="1" ht="12.5" x14ac:dyDescent="0.25"/>
    <row r="11764" customFormat="1" ht="12.5" x14ac:dyDescent="0.25"/>
    <row r="11765" customFormat="1" ht="12.5" x14ac:dyDescent="0.25"/>
    <row r="11766" customFormat="1" ht="12.5" x14ac:dyDescent="0.25"/>
    <row r="11767" customFormat="1" ht="12.5" x14ac:dyDescent="0.25"/>
    <row r="11768" customFormat="1" ht="12.5" x14ac:dyDescent="0.25"/>
    <row r="11769" customFormat="1" ht="12.5" x14ac:dyDescent="0.25"/>
    <row r="11770" customFormat="1" ht="12.5" x14ac:dyDescent="0.25"/>
    <row r="11771" customFormat="1" ht="12.5" x14ac:dyDescent="0.25"/>
    <row r="11772" customFormat="1" ht="12.5" x14ac:dyDescent="0.25"/>
    <row r="11773" customFormat="1" ht="12.5" x14ac:dyDescent="0.25"/>
    <row r="11774" customFormat="1" ht="12.5" x14ac:dyDescent="0.25"/>
    <row r="11775" customFormat="1" ht="12.5" x14ac:dyDescent="0.25"/>
    <row r="11776" customFormat="1" ht="12.5" x14ac:dyDescent="0.25"/>
    <row r="11777" customFormat="1" ht="12.5" x14ac:dyDescent="0.25"/>
    <row r="11778" customFormat="1" ht="12.5" x14ac:dyDescent="0.25"/>
    <row r="11779" customFormat="1" ht="12.5" x14ac:dyDescent="0.25"/>
    <row r="11780" customFormat="1" ht="12.5" x14ac:dyDescent="0.25"/>
    <row r="11781" customFormat="1" ht="12.5" x14ac:dyDescent="0.25"/>
    <row r="11782" customFormat="1" ht="12.5" x14ac:dyDescent="0.25"/>
    <row r="11783" customFormat="1" ht="12.5" x14ac:dyDescent="0.25"/>
    <row r="11784" customFormat="1" ht="12.5" x14ac:dyDescent="0.25"/>
    <row r="11785" customFormat="1" ht="12.5" x14ac:dyDescent="0.25"/>
    <row r="11786" customFormat="1" ht="12.5" x14ac:dyDescent="0.25"/>
    <row r="11787" customFormat="1" ht="12.5" x14ac:dyDescent="0.25"/>
    <row r="11788" customFormat="1" ht="12.5" x14ac:dyDescent="0.25"/>
    <row r="11789" customFormat="1" ht="12.5" x14ac:dyDescent="0.25"/>
    <row r="11790" customFormat="1" ht="12.5" x14ac:dyDescent="0.25"/>
    <row r="11791" customFormat="1" ht="12.5" x14ac:dyDescent="0.25"/>
    <row r="11792" customFormat="1" ht="12.5" x14ac:dyDescent="0.25"/>
    <row r="11793" customFormat="1" ht="12.5" x14ac:dyDescent="0.25"/>
    <row r="11794" customFormat="1" ht="12.5" x14ac:dyDescent="0.25"/>
    <row r="11795" customFormat="1" ht="12.5" x14ac:dyDescent="0.25"/>
    <row r="11796" customFormat="1" ht="12.5" x14ac:dyDescent="0.25"/>
    <row r="11797" customFormat="1" ht="12.5" x14ac:dyDescent="0.25"/>
    <row r="11798" customFormat="1" ht="12.5" x14ac:dyDescent="0.25"/>
    <row r="11799" customFormat="1" ht="12.5" x14ac:dyDescent="0.25"/>
    <row r="11800" customFormat="1" ht="12.5" x14ac:dyDescent="0.25"/>
    <row r="11801" customFormat="1" ht="12.5" x14ac:dyDescent="0.25"/>
    <row r="11802" customFormat="1" ht="12.5" x14ac:dyDescent="0.25"/>
    <row r="11803" customFormat="1" ht="12.5" x14ac:dyDescent="0.25"/>
    <row r="11804" customFormat="1" ht="12.5" x14ac:dyDescent="0.25"/>
    <row r="11805" customFormat="1" ht="12.5" x14ac:dyDescent="0.25"/>
    <row r="11806" customFormat="1" ht="12.5" x14ac:dyDescent="0.25"/>
    <row r="11807" customFormat="1" ht="12.5" x14ac:dyDescent="0.25"/>
    <row r="11808" customFormat="1" ht="12.5" x14ac:dyDescent="0.25"/>
    <row r="11809" customFormat="1" ht="12.5" x14ac:dyDescent="0.25"/>
    <row r="11810" customFormat="1" ht="12.5" x14ac:dyDescent="0.25"/>
    <row r="11811" customFormat="1" ht="12.5" x14ac:dyDescent="0.25"/>
    <row r="11812" customFormat="1" ht="12.5" x14ac:dyDescent="0.25"/>
    <row r="11813" customFormat="1" ht="12.5" x14ac:dyDescent="0.25"/>
    <row r="11814" customFormat="1" ht="12.5" x14ac:dyDescent="0.25"/>
    <row r="11815" customFormat="1" ht="12.5" x14ac:dyDescent="0.25"/>
    <row r="11816" customFormat="1" ht="12.5" x14ac:dyDescent="0.25"/>
    <row r="11817" customFormat="1" ht="12.5" x14ac:dyDescent="0.25"/>
    <row r="11818" customFormat="1" ht="12.5" x14ac:dyDescent="0.25"/>
    <row r="11819" customFormat="1" ht="12.5" x14ac:dyDescent="0.25"/>
    <row r="11820" customFormat="1" ht="12.5" x14ac:dyDescent="0.25"/>
    <row r="11821" customFormat="1" ht="12.5" x14ac:dyDescent="0.25"/>
    <row r="11822" customFormat="1" ht="12.5" x14ac:dyDescent="0.25"/>
    <row r="11823" customFormat="1" ht="12.5" x14ac:dyDescent="0.25"/>
    <row r="11824" customFormat="1" ht="12.5" x14ac:dyDescent="0.25"/>
    <row r="11825" customFormat="1" ht="12.5" x14ac:dyDescent="0.25"/>
    <row r="11826" customFormat="1" ht="12.5" x14ac:dyDescent="0.25"/>
    <row r="11827" customFormat="1" ht="12.5" x14ac:dyDescent="0.25"/>
    <row r="11828" customFormat="1" ht="12.5" x14ac:dyDescent="0.25"/>
    <row r="11829" customFormat="1" ht="12.5" x14ac:dyDescent="0.25"/>
    <row r="11830" customFormat="1" ht="12.5" x14ac:dyDescent="0.25"/>
    <row r="11831" customFormat="1" ht="12.5" x14ac:dyDescent="0.25"/>
    <row r="11832" customFormat="1" ht="12.5" x14ac:dyDescent="0.25"/>
    <row r="11833" customFormat="1" ht="12.5" x14ac:dyDescent="0.25"/>
    <row r="11834" customFormat="1" ht="12.5" x14ac:dyDescent="0.25"/>
    <row r="11835" customFormat="1" ht="12.5" x14ac:dyDescent="0.25"/>
    <row r="11836" customFormat="1" ht="12.5" x14ac:dyDescent="0.25"/>
    <row r="11837" customFormat="1" ht="12.5" x14ac:dyDescent="0.25"/>
    <row r="11838" customFormat="1" ht="12.5" x14ac:dyDescent="0.25"/>
    <row r="11839" customFormat="1" ht="12.5" x14ac:dyDescent="0.25"/>
    <row r="11840" customFormat="1" ht="12.5" x14ac:dyDescent="0.25"/>
    <row r="11841" customFormat="1" ht="12.5" x14ac:dyDescent="0.25"/>
    <row r="11842" customFormat="1" ht="12.5" x14ac:dyDescent="0.25"/>
    <row r="11843" customFormat="1" ht="12.5" x14ac:dyDescent="0.25"/>
    <row r="11844" customFormat="1" ht="12.5" x14ac:dyDescent="0.25"/>
    <row r="11845" customFormat="1" ht="12.5" x14ac:dyDescent="0.25"/>
    <row r="11846" customFormat="1" ht="12.5" x14ac:dyDescent="0.25"/>
    <row r="11847" customFormat="1" ht="12.5" x14ac:dyDescent="0.25"/>
    <row r="11848" customFormat="1" ht="12.5" x14ac:dyDescent="0.25"/>
    <row r="11849" customFormat="1" ht="12.5" x14ac:dyDescent="0.25"/>
    <row r="11850" customFormat="1" ht="12.5" x14ac:dyDescent="0.25"/>
    <row r="11851" customFormat="1" ht="12.5" x14ac:dyDescent="0.25"/>
    <row r="11852" customFormat="1" ht="12.5" x14ac:dyDescent="0.25"/>
    <row r="11853" customFormat="1" ht="12.5" x14ac:dyDescent="0.25"/>
    <row r="11854" customFormat="1" ht="12.5" x14ac:dyDescent="0.25"/>
    <row r="11855" customFormat="1" ht="12.5" x14ac:dyDescent="0.25"/>
    <row r="11856" customFormat="1" ht="12.5" x14ac:dyDescent="0.25"/>
    <row r="11857" customFormat="1" ht="12.5" x14ac:dyDescent="0.25"/>
    <row r="11858" customFormat="1" ht="12.5" x14ac:dyDescent="0.25"/>
    <row r="11859" customFormat="1" ht="12.5" x14ac:dyDescent="0.25"/>
    <row r="11860" customFormat="1" ht="12.5" x14ac:dyDescent="0.25"/>
    <row r="11861" customFormat="1" ht="12.5" x14ac:dyDescent="0.25"/>
    <row r="11862" customFormat="1" ht="12.5" x14ac:dyDescent="0.25"/>
    <row r="11863" customFormat="1" ht="12.5" x14ac:dyDescent="0.25"/>
    <row r="11864" customFormat="1" ht="12.5" x14ac:dyDescent="0.25"/>
    <row r="11865" customFormat="1" ht="12.5" x14ac:dyDescent="0.25"/>
    <row r="11866" customFormat="1" ht="12.5" x14ac:dyDescent="0.25"/>
    <row r="11867" customFormat="1" ht="12.5" x14ac:dyDescent="0.25"/>
    <row r="11868" customFormat="1" ht="12.5" x14ac:dyDescent="0.25"/>
    <row r="11869" customFormat="1" ht="12.5" x14ac:dyDescent="0.25"/>
    <row r="11870" customFormat="1" ht="12.5" x14ac:dyDescent="0.25"/>
    <row r="11871" customFormat="1" ht="12.5" x14ac:dyDescent="0.25"/>
    <row r="11872" customFormat="1" ht="12.5" x14ac:dyDescent="0.25"/>
    <row r="11873" customFormat="1" ht="12.5" x14ac:dyDescent="0.25"/>
    <row r="11874" customFormat="1" ht="12.5" x14ac:dyDescent="0.25"/>
    <row r="11875" customFormat="1" ht="12.5" x14ac:dyDescent="0.25"/>
    <row r="11876" customFormat="1" ht="12.5" x14ac:dyDescent="0.25"/>
    <row r="11877" customFormat="1" ht="12.5" x14ac:dyDescent="0.25"/>
    <row r="11878" customFormat="1" ht="12.5" x14ac:dyDescent="0.25"/>
    <row r="11879" customFormat="1" ht="12.5" x14ac:dyDescent="0.25"/>
    <row r="11880" customFormat="1" ht="12.5" x14ac:dyDescent="0.25"/>
    <row r="11881" customFormat="1" ht="12.5" x14ac:dyDescent="0.25"/>
    <row r="11882" customFormat="1" ht="12.5" x14ac:dyDescent="0.25"/>
    <row r="11883" customFormat="1" ht="12.5" x14ac:dyDescent="0.25"/>
    <row r="11884" customFormat="1" ht="12.5" x14ac:dyDescent="0.25"/>
    <row r="11885" customFormat="1" ht="12.5" x14ac:dyDescent="0.25"/>
    <row r="11886" customFormat="1" ht="12.5" x14ac:dyDescent="0.25"/>
    <row r="11887" customFormat="1" ht="12.5" x14ac:dyDescent="0.25"/>
    <row r="11888" customFormat="1" ht="12.5" x14ac:dyDescent="0.25"/>
    <row r="11889" customFormat="1" ht="12.5" x14ac:dyDescent="0.25"/>
    <row r="11890" customFormat="1" ht="12.5" x14ac:dyDescent="0.25"/>
    <row r="11891" customFormat="1" ht="12.5" x14ac:dyDescent="0.25"/>
    <row r="11892" customFormat="1" ht="12.5" x14ac:dyDescent="0.25"/>
    <row r="11893" customFormat="1" ht="12.5" x14ac:dyDescent="0.25"/>
    <row r="11894" customFormat="1" ht="12.5" x14ac:dyDescent="0.25"/>
    <row r="11895" customFormat="1" ht="12.5" x14ac:dyDescent="0.25"/>
    <row r="11896" customFormat="1" ht="12.5" x14ac:dyDescent="0.25"/>
    <row r="11897" customFormat="1" ht="12.5" x14ac:dyDescent="0.25"/>
    <row r="11898" customFormat="1" ht="12.5" x14ac:dyDescent="0.25"/>
    <row r="11899" customFormat="1" ht="12.5" x14ac:dyDescent="0.25"/>
    <row r="11900" customFormat="1" ht="12.5" x14ac:dyDescent="0.25"/>
    <row r="11901" customFormat="1" ht="12.5" x14ac:dyDescent="0.25"/>
    <row r="11902" customFormat="1" ht="12.5" x14ac:dyDescent="0.25"/>
    <row r="11903" customFormat="1" ht="12.5" x14ac:dyDescent="0.25"/>
    <row r="11904" customFormat="1" ht="12.5" x14ac:dyDescent="0.25"/>
    <row r="11905" customFormat="1" ht="12.5" x14ac:dyDescent="0.25"/>
    <row r="11906" customFormat="1" ht="12.5" x14ac:dyDescent="0.25"/>
    <row r="11907" customFormat="1" ht="12.5" x14ac:dyDescent="0.25"/>
    <row r="11908" customFormat="1" ht="12.5" x14ac:dyDescent="0.25"/>
    <row r="11909" customFormat="1" ht="12.5" x14ac:dyDescent="0.25"/>
    <row r="11910" customFormat="1" ht="12.5" x14ac:dyDescent="0.25"/>
    <row r="11911" customFormat="1" ht="12.5" x14ac:dyDescent="0.25"/>
    <row r="11912" customFormat="1" ht="12.5" x14ac:dyDescent="0.25"/>
    <row r="11913" customFormat="1" ht="12.5" x14ac:dyDescent="0.25"/>
    <row r="11914" customFormat="1" ht="12.5" x14ac:dyDescent="0.25"/>
    <row r="11915" customFormat="1" ht="12.5" x14ac:dyDescent="0.25"/>
    <row r="11916" customFormat="1" ht="12.5" x14ac:dyDescent="0.25"/>
    <row r="11917" customFormat="1" ht="12.5" x14ac:dyDescent="0.25"/>
    <row r="11918" customFormat="1" ht="12.5" x14ac:dyDescent="0.25"/>
    <row r="11919" customFormat="1" ht="12.5" x14ac:dyDescent="0.25"/>
    <row r="11920" customFormat="1" ht="12.5" x14ac:dyDescent="0.25"/>
    <row r="11921" customFormat="1" ht="12.5" x14ac:dyDescent="0.25"/>
    <row r="11922" customFormat="1" ht="12.5" x14ac:dyDescent="0.25"/>
    <row r="11923" customFormat="1" ht="12.5" x14ac:dyDescent="0.25"/>
    <row r="11924" customFormat="1" ht="12.5" x14ac:dyDescent="0.25"/>
    <row r="11925" customFormat="1" ht="12.5" x14ac:dyDescent="0.25"/>
    <row r="11926" customFormat="1" ht="12.5" x14ac:dyDescent="0.25"/>
    <row r="11927" customFormat="1" ht="12.5" x14ac:dyDescent="0.25"/>
    <row r="11928" customFormat="1" ht="12.5" x14ac:dyDescent="0.25"/>
    <row r="11929" customFormat="1" ht="12.5" x14ac:dyDescent="0.25"/>
    <row r="11930" customFormat="1" ht="12.5" x14ac:dyDescent="0.25"/>
    <row r="11931" customFormat="1" ht="12.5" x14ac:dyDescent="0.25"/>
    <row r="11932" customFormat="1" ht="12.5" x14ac:dyDescent="0.25"/>
    <row r="11933" customFormat="1" ht="12.5" x14ac:dyDescent="0.25"/>
    <row r="11934" customFormat="1" ht="12.5" x14ac:dyDescent="0.25"/>
    <row r="11935" customFormat="1" ht="12.5" x14ac:dyDescent="0.25"/>
    <row r="11936" customFormat="1" ht="12.5" x14ac:dyDescent="0.25"/>
    <row r="11937" customFormat="1" ht="12.5" x14ac:dyDescent="0.25"/>
    <row r="11938" customFormat="1" ht="12.5" x14ac:dyDescent="0.25"/>
    <row r="11939" customFormat="1" ht="12.5" x14ac:dyDescent="0.25"/>
    <row r="11940" customFormat="1" ht="12.5" x14ac:dyDescent="0.25"/>
    <row r="11941" customFormat="1" ht="12.5" x14ac:dyDescent="0.25"/>
    <row r="11942" customFormat="1" ht="12.5" x14ac:dyDescent="0.25"/>
    <row r="11943" customFormat="1" ht="12.5" x14ac:dyDescent="0.25"/>
    <row r="11944" customFormat="1" ht="12.5" x14ac:dyDescent="0.25"/>
    <row r="11945" customFormat="1" ht="12.5" x14ac:dyDescent="0.25"/>
    <row r="11946" customFormat="1" ht="12.5" x14ac:dyDescent="0.25"/>
    <row r="11947" customFormat="1" ht="12.5" x14ac:dyDescent="0.25"/>
    <row r="11948" customFormat="1" ht="12.5" x14ac:dyDescent="0.25"/>
    <row r="11949" customFormat="1" ht="12.5" x14ac:dyDescent="0.25"/>
    <row r="11950" customFormat="1" ht="12.5" x14ac:dyDescent="0.25"/>
    <row r="11951" customFormat="1" ht="12.5" x14ac:dyDescent="0.25"/>
    <row r="11952" customFormat="1" ht="12.5" x14ac:dyDescent="0.25"/>
    <row r="11953" customFormat="1" ht="12.5" x14ac:dyDescent="0.25"/>
    <row r="11954" customFormat="1" ht="12.5" x14ac:dyDescent="0.25"/>
  </sheetData>
  <mergeCells count="7">
    <mergeCell ref="A2:A4"/>
    <mergeCell ref="B2:B4"/>
    <mergeCell ref="E2:H2"/>
    <mergeCell ref="C2:C4"/>
    <mergeCell ref="D2:D4"/>
    <mergeCell ref="E3:F3"/>
    <mergeCell ref="G3:H3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sapkota</dc:creator>
  <cp:lastModifiedBy>HP</cp:lastModifiedBy>
  <dcterms:created xsi:type="dcterms:W3CDTF">2023-10-19T08:15:42Z</dcterms:created>
  <dcterms:modified xsi:type="dcterms:W3CDTF">2023-10-29T11:21:12Z</dcterms:modified>
</cp:coreProperties>
</file>